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960" yWindow="0" windowWidth="26625" windowHeight="11640"/>
  </bookViews>
  <sheets>
    <sheet name="Data Analysis" sheetId="9" r:id="rId1"/>
    <sheet name="Sheet1" sheetId="10" r:id="rId2"/>
  </sheets>
  <definedNames>
    <definedName name="solver_adj" localSheetId="0" hidden="1">'Data Analysis'!$C$22:$C$23</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'Data Analysis'!$B$25</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0</definedName>
  </definedNames>
  <calcPr calcId="145621" concurrentCalc="0"/>
</workbook>
</file>

<file path=xl/calcChain.xml><?xml version="1.0" encoding="utf-8"?>
<calcChain xmlns="http://schemas.openxmlformats.org/spreadsheetml/2006/main">
  <c r="C24" i="9" l="1"/>
  <c r="F43" i="9"/>
  <c r="F44" i="9"/>
  <c r="F45" i="9"/>
  <c r="F46" i="9"/>
  <c r="F47" i="9"/>
  <c r="F42" i="9"/>
  <c r="F41" i="9"/>
  <c r="C23" i="9"/>
  <c r="B41" i="9"/>
  <c r="B42" i="9"/>
  <c r="B43" i="9"/>
  <c r="B44" i="9"/>
  <c r="B45" i="9"/>
  <c r="B46" i="9"/>
  <c r="B47" i="9"/>
  <c r="B40" i="9"/>
  <c r="F8" i="9"/>
  <c r="G8" i="9"/>
  <c r="F9" i="9"/>
  <c r="G9" i="9"/>
  <c r="F10" i="9"/>
  <c r="G10" i="9"/>
  <c r="F11" i="9"/>
  <c r="G11" i="9"/>
  <c r="F12" i="9"/>
  <c r="G12" i="9"/>
  <c r="F13" i="9"/>
  <c r="G13" i="9"/>
  <c r="F14" i="9"/>
  <c r="G14" i="9"/>
  <c r="G7" i="9"/>
  <c r="F7" i="9"/>
  <c r="H14" i="9"/>
  <c r="H11" i="9"/>
  <c r="H8" i="9"/>
  <c r="C52" i="9"/>
  <c r="H9" i="9"/>
  <c r="H7" i="9"/>
  <c r="H13" i="9"/>
  <c r="H12" i="9"/>
  <c r="H10" i="9"/>
  <c r="C51" i="9"/>
  <c r="C50" i="9"/>
  <c r="D43" i="9"/>
  <c r="D40" i="9"/>
  <c r="D44" i="9"/>
  <c r="D47" i="9"/>
  <c r="D41" i="9"/>
  <c r="B25" i="9"/>
  <c r="D42" i="9"/>
  <c r="D45" i="9"/>
  <c r="D46" i="9"/>
</calcChain>
</file>

<file path=xl/sharedStrings.xml><?xml version="1.0" encoding="utf-8"?>
<sst xmlns="http://schemas.openxmlformats.org/spreadsheetml/2006/main" count="43" uniqueCount="42">
  <si>
    <t>a=</t>
  </si>
  <si>
    <t>b=</t>
  </si>
  <si>
    <t>v=</t>
  </si>
  <si>
    <t>Std. Dev.</t>
  </si>
  <si>
    <t>Replicates</t>
  </si>
  <si>
    <t>Average</t>
  </si>
  <si>
    <t>%CV*</t>
  </si>
  <si>
    <t>Background</t>
  </si>
  <si>
    <t>where</t>
  </si>
  <si>
    <t>Determines curve shape</t>
  </si>
  <si>
    <t>Scaling factor</t>
  </si>
  <si>
    <t>N=</t>
  </si>
  <si>
    <t>K=</t>
  </si>
  <si>
    <t>S=</t>
  </si>
  <si>
    <r>
      <t>x = (K * (y - b) / (a + b - y))</t>
    </r>
    <r>
      <rPr>
        <b/>
        <vertAlign val="superscript"/>
        <sz val="10"/>
        <rFont val="Arial"/>
        <family val="2"/>
      </rPr>
      <t>(1/N)</t>
    </r>
  </si>
  <si>
    <r>
      <t>a = (v - b) * (S</t>
    </r>
    <r>
      <rPr>
        <b/>
        <vertAlign val="superscript"/>
        <sz val="10"/>
        <rFont val="Arial"/>
        <family val="2"/>
      </rPr>
      <t>N</t>
    </r>
    <r>
      <rPr>
        <b/>
        <sz val="10"/>
        <rFont val="Arial"/>
        <family val="2"/>
      </rPr>
      <t xml:space="preserve"> + K) / S</t>
    </r>
    <r>
      <rPr>
        <b/>
        <vertAlign val="superscript"/>
        <sz val="10"/>
        <rFont val="Arial"/>
        <family val="2"/>
      </rPr>
      <t>N</t>
    </r>
  </si>
  <si>
    <t xml:space="preserve">This is the modified Hill equation that is used by the Qubit® Fluorometer for MyQubit assays. </t>
  </si>
  <si>
    <t xml:space="preserve">The constants a, b, and v are for calculation purposes and are determined automatically by this template. They do not need to be adjusted by the user for the MyQubit assay. </t>
  </si>
  <si>
    <t>Notes</t>
  </si>
  <si>
    <t>High concentration value</t>
  </si>
  <si>
    <t xml:space="preserve"> </t>
  </si>
  <si>
    <t>The content below is used for calculations only. No user input required.</t>
  </si>
  <si>
    <r>
      <rPr>
        <sz val="10"/>
        <rFont val="Calibri"/>
        <family val="2"/>
      </rPr>
      <t>•</t>
    </r>
    <r>
      <rPr>
        <sz val="11.5"/>
        <rFont val="Arial"/>
        <family val="2"/>
      </rPr>
      <t xml:space="preserve"> </t>
    </r>
    <r>
      <rPr>
        <sz val="10"/>
        <rFont val="Arial"/>
        <family val="2"/>
      </rPr>
      <t xml:space="preserve">The quality score provides a guide to generating constants based on the user's data. The quality score measures the average deviation of expected concentrations from calculated concentrations. The goal is to </t>
    </r>
    <r>
      <rPr>
        <b/>
        <sz val="10"/>
        <rFont val="Arial"/>
        <family val="2"/>
      </rPr>
      <t>minimize</t>
    </r>
    <r>
      <rPr>
        <sz val="10"/>
        <rFont val="Arial"/>
        <family val="2"/>
      </rPr>
      <t xml:space="preserve"> the quality score.</t>
    </r>
    <r>
      <rPr>
        <b/>
        <sz val="10"/>
        <rFont val="Arial"/>
        <family val="2"/>
      </rPr>
      <t xml:space="preserve"> </t>
    </r>
  </si>
  <si>
    <r>
      <t>Quality score (</t>
    </r>
    <r>
      <rPr>
        <b/>
        <sz val="10"/>
        <rFont val="Arial"/>
        <family val="2"/>
      </rPr>
      <t>minimize</t>
    </r>
    <r>
      <rPr>
        <sz val="10"/>
        <rFont val="Arial"/>
        <family val="2"/>
      </rPr>
      <t>)</t>
    </r>
  </si>
  <si>
    <r>
      <rPr>
        <sz val="10"/>
        <rFont val="Calibri"/>
        <family val="2"/>
      </rPr>
      <t xml:space="preserve">• </t>
    </r>
    <r>
      <rPr>
        <sz val="10"/>
        <rFont val="Arial"/>
        <family val="2"/>
      </rPr>
      <t>The default for S is to use the highest concentration entered above. If the high concentration is outside the dynamic range of the assay, adjust to a lower concentration using the pull-down menu.</t>
    </r>
  </si>
  <si>
    <r>
      <rPr>
        <sz val="10"/>
        <rFont val="Calibri"/>
        <family val="2"/>
      </rPr>
      <t>•</t>
    </r>
    <r>
      <rPr>
        <sz val="11.5"/>
        <rFont val="Arial"/>
        <family val="2"/>
      </rPr>
      <t xml:space="preserve"> </t>
    </r>
    <r>
      <rPr>
        <sz val="10"/>
        <rFont val="Arial"/>
        <family val="2"/>
      </rPr>
      <t>The constants N, K, and S need to be defined by the user based on inputted data.</t>
    </r>
  </si>
  <si>
    <r>
      <rPr>
        <b/>
        <sz val="11"/>
        <color theme="1"/>
        <rFont val="Arial"/>
        <family val="2"/>
      </rPr>
      <t>Step 2</t>
    </r>
    <r>
      <rPr>
        <sz val="10"/>
        <color theme="1"/>
        <rFont val="Arial"/>
        <family val="2"/>
      </rPr>
      <t>: Input data and concentrations into template below.</t>
    </r>
  </si>
  <si>
    <t>Input conc. values</t>
  </si>
  <si>
    <r>
      <rPr>
        <b/>
        <sz val="11"/>
        <color theme="1"/>
        <rFont val="Arial"/>
        <family val="2"/>
      </rPr>
      <t>Step 3</t>
    </r>
    <r>
      <rPr>
        <sz val="10"/>
        <color theme="1"/>
        <rFont val="Arial"/>
        <family val="2"/>
      </rPr>
      <t>: Check variability of data. We recommend revisiting the experiment if %CV values are over 8%.</t>
    </r>
  </si>
  <si>
    <r>
      <rPr>
        <b/>
        <sz val="11"/>
        <color theme="1"/>
        <rFont val="Arial"/>
        <family val="2"/>
      </rPr>
      <t>Step 4</t>
    </r>
    <r>
      <rPr>
        <sz val="10"/>
        <color theme="1"/>
        <rFont val="Arial"/>
        <family val="2"/>
      </rPr>
      <t>: Assess initial values of N, K, and S using the plot below as a visual guide. Adjust manually if necessary.</t>
    </r>
  </si>
  <si>
    <r>
      <rPr>
        <b/>
        <sz val="11"/>
        <color theme="1"/>
        <rFont val="Arial"/>
        <family val="2"/>
      </rPr>
      <t>Step 5, option 1</t>
    </r>
    <r>
      <rPr>
        <sz val="10"/>
        <color theme="1"/>
        <rFont val="Arial"/>
        <family val="2"/>
      </rPr>
      <t>: Optimize N, K, S by manually adjusting and minimizing quality score.</t>
    </r>
  </si>
  <si>
    <r>
      <rPr>
        <b/>
        <sz val="11"/>
        <color theme="1"/>
        <rFont val="Arial"/>
        <family val="2"/>
      </rPr>
      <t xml:space="preserve">            option 2</t>
    </r>
    <r>
      <rPr>
        <sz val="10"/>
        <color theme="1"/>
        <rFont val="Arial"/>
        <family val="2"/>
      </rPr>
      <t>: Optimize N, K, and S by using the Excel® Solver function (see notes).</t>
    </r>
  </si>
  <si>
    <r>
      <rPr>
        <b/>
        <sz val="11"/>
        <color theme="1"/>
        <rFont val="Arial"/>
        <family val="2"/>
      </rPr>
      <t>Step 6</t>
    </r>
    <r>
      <rPr>
        <sz val="10"/>
        <color theme="1"/>
        <rFont val="Arial"/>
        <family val="2"/>
      </rPr>
      <t>: Enter constants into *.qbt file and enjoy!</t>
    </r>
  </si>
  <si>
    <r>
      <rPr>
        <b/>
        <sz val="11"/>
        <color theme="1"/>
        <rFont val="Arial"/>
        <family val="2"/>
      </rPr>
      <t>Step 1</t>
    </r>
    <r>
      <rPr>
        <sz val="10"/>
        <color theme="1"/>
        <rFont val="Arial"/>
        <family val="2"/>
      </rPr>
      <t>: Collect data using Qubit® 3.0 Fluorometer mode (called Raw mode on Qubit® 2.0 instruments).</t>
    </r>
  </si>
  <si>
    <t>Input fluorometer (raw) data</t>
  </si>
  <si>
    <t>Expected concentration</t>
  </si>
  <si>
    <t>Calculated concentration</t>
  </si>
  <si>
    <t>Relative deviation</t>
  </si>
  <si>
    <r>
      <rPr>
        <sz val="10"/>
        <color theme="1"/>
        <rFont val="Calibri"/>
        <family val="2"/>
      </rPr>
      <t>•</t>
    </r>
    <r>
      <rPr>
        <sz val="11.5"/>
        <color theme="1"/>
        <rFont val="Arial"/>
        <family val="2"/>
      </rPr>
      <t xml:space="preserve"> </t>
    </r>
    <r>
      <rPr>
        <sz val="10"/>
        <color theme="1"/>
        <rFont val="Arial"/>
        <family val="2"/>
      </rPr>
      <t>The plot to the left can be used as a visual guide for generating N, K, and S. The line represents the ideal model, and the points are determined from the user's data. Ideally the points in the plot should rest on the line with minimal curvature.</t>
    </r>
  </si>
  <si>
    <r>
      <rPr>
        <sz val="10"/>
        <color theme="1"/>
        <rFont val="Calibri"/>
        <family val="2"/>
      </rPr>
      <t xml:space="preserve">• </t>
    </r>
    <r>
      <rPr>
        <sz val="10"/>
        <color theme="1"/>
        <rFont val="Arial"/>
        <family val="2"/>
      </rPr>
      <t>The user can use the Solver function in Microsoft Excel® to calculate the constants for you. For help installing and running the Solver add-in, consult the Microsoft Excel® help guide. Start the Solver program and set up the Solver Parameters as shown below.</t>
    </r>
  </si>
  <si>
    <r>
      <rPr>
        <sz val="10"/>
        <color theme="1"/>
        <rFont val="Calibri"/>
        <family val="2"/>
      </rPr>
      <t>•</t>
    </r>
    <r>
      <rPr>
        <sz val="11.5"/>
        <color theme="1"/>
        <rFont val="Arial"/>
        <family val="2"/>
      </rPr>
      <t xml:space="preserve"> </t>
    </r>
    <r>
      <rPr>
        <sz val="10"/>
        <color theme="1"/>
        <rFont val="Arial"/>
        <family val="2"/>
      </rPr>
      <t>Click on "Solve" and either keep the Solver solution or restore the previous values. Check the quality score and the visual guide plot above to determine if the solution is acceptable. If so, keep the Solver solution. If not, restore the previous solution and manually adjust N, K, and S until a better fit is achieved and repeat the Solver function.</t>
    </r>
  </si>
  <si>
    <r>
      <rPr>
        <sz val="10"/>
        <rFont val="Calibri"/>
        <family val="2"/>
      </rPr>
      <t>•</t>
    </r>
    <r>
      <rPr>
        <sz val="11.5"/>
        <color theme="1"/>
        <rFont val="Arial"/>
        <family val="2"/>
      </rPr>
      <t xml:space="preserve"> </t>
    </r>
    <r>
      <rPr>
        <sz val="10"/>
        <color theme="1"/>
        <rFont val="Arial"/>
        <family val="2"/>
      </rPr>
      <t xml:space="preserve">This template is designed to help users generate the constants used to create a new MyQubit assay for use with the Qubit® Fluorometer. The template is limited to collecting triplicate measurements of eight sample concentrations, e.g., serial dilutions, including a blank. More advanced users may wish to run assays in different formats (i.e., with more samples). In such cases this template can be used as a starting point.
</t>
    </r>
    <r>
      <rPr>
        <sz val="10"/>
        <color theme="1"/>
        <rFont val="Calibri"/>
        <family val="2"/>
      </rPr>
      <t>•</t>
    </r>
    <r>
      <rPr>
        <sz val="11.5"/>
        <color theme="1"/>
        <rFont val="Arial"/>
        <family val="2"/>
      </rPr>
      <t xml:space="preserve"> </t>
    </r>
    <r>
      <rPr>
        <sz val="10"/>
        <color theme="1"/>
        <rFont val="Arial"/>
        <family val="2"/>
      </rPr>
      <t>The data should be collected in Qubit® 3.0 Fluorometer mode (Raw mode on Qubit® 2.0). For more information on Qubit® Fluorometer (Raw) mode, go to</t>
    </r>
    <r>
      <rPr>
        <sz val="10"/>
        <rFont val="Arial"/>
        <family val="2"/>
      </rPr>
      <t xml:space="preserve"> </t>
    </r>
    <r>
      <rPr>
        <sz val="10"/>
        <color rgb="FF0000FF"/>
        <rFont val="Arial"/>
        <family val="2"/>
      </rPr>
      <t>www.lifetechnologies.com/myqubit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</si>
</sst>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
    <numFmt numFmtId="166" formatCode="General\x"/>
    <numFmt numFmtId="167" formatCode="\+General"/>
  </numFmts>
  <fonts count="17" x14ac:knownFonts="1">
    <font>
      <sz val="10"/>
      <name val="Arial"/>
    </font>
    <font>
      <b/>
      <sz val="14"/>
      <name val="Arial"/>
      <family val="2"/>
    </font>
    <font>
      <b/>
      <sz val="10"/>
      <name val="Arial"/>
      <family val="2"/>
    </font>
    <font>
      <sz val="10"/>
      <name val="Arial"/>
      <family val="2"/>
    </font>
    <font>
      <sz val="10"/>
      <name val="Calibri"/>
      <family val="2"/>
    </font>
    <font>
      <b/>
      <vertAlign val="superscript"/>
      <sz val="10"/>
      <name val="Arial"/>
      <family val="2"/>
    </font>
    <font>
      <sz val="10"/>
      <name val="Arial"/>
      <family val="2"/>
    </font>
    <font>
      <sz val="10"/>
      <name val="Arial"/>
      <family val="2"/>
    </font>
    <font>
      <sz val="11.5"/>
      <name val="Arial"/>
      <family val="2"/>
    </font>
    <font>
      <sz val="16"/>
      <name val="Arial"/>
      <family val="2"/>
    </font>
    <font>
      <sz val="10"/>
      <color rgb="FF0000FF"/>
      <name val="Arial"/>
      <family val="2"/>
    </font>
    <font>
      <sz val="10"/>
      <name val="Arial"/>
      <family val="2"/>
    </font>
    <font>
      <sz val="11.5"/>
      <color theme="1"/>
      <name val="Arial"/>
      <family val="2"/>
    </font>
    <font>
      <sz val="10"/>
      <color theme="1"/>
      <name val="Arial"/>
      <family val="2"/>
    </font>
    <font>
      <sz val="10"/>
      <color theme="1"/>
      <name val="Calibri"/>
      <family val="2"/>
    </font>
    <font>
      <b/>
      <sz val="11"/>
      <color theme="1"/>
      <name val="Arial"/>
      <family val="2"/>
    </font>
    <font>
      <b/>
      <sz val="10"/>
      <color theme="1"/>
      <name val="Arial"/>
      <family val="2"/>
    </font>
  </fonts>
  <fills count="10">
    <fill>
      <patternFill patternType="none"/>
    </fill>
    <fill>
      <patternFill patternType="gray125"/>
    </fill>
    <fill>
      <patternFill patternType="solid">
        <fgColor theme="0"/>
        <bgColor indexed="64"/>
      </patternFill>
    </fill>
    <fill>
      <patternFill patternType="solid">
        <fgColor rgb="FFCC99FF"/>
        <bgColor indexed="64"/>
      </patternFill>
    </fill>
    <fill>
      <patternFill patternType="solid">
        <fgColor rgb="FF66CC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136">
    <xf numFmtId="0" fontId="0" fillId="0" borderId="0" xfId="0"/>
    <xf numFmtId="0" fontId="0" fillId="2" borderId="0" xfId="0" applyFill="1"/>
    <xf numFmtId="166" fontId="0" fillId="2" borderId="0" xfId="0" applyNumberFormat="1" applyFill="1" applyBorder="1"/>
    <xf numFmtId="167" fontId="0" fillId="2" borderId="0" xfId="0" applyNumberFormat="1" applyFill="1" applyBorder="1" applyAlignment="1">
      <alignment horizontal="left"/>
    </xf>
    <xf numFmtId="0" fontId="0" fillId="2" borderId="0" xfId="0" applyFill="1" applyBorder="1"/>
    <xf numFmtId="0" fontId="2" fillId="2" borderId="0" xfId="0" applyFont="1" applyFill="1" applyBorder="1" applyAlignment="1">
      <alignment horizontal="right"/>
    </xf>
    <xf numFmtId="0" fontId="2" fillId="2" borderId="0" xfId="0" applyNumberFormat="1" applyFont="1" applyFill="1" applyBorder="1" applyAlignment="1">
      <alignment horizontal="left"/>
    </xf>
    <xf numFmtId="2" fontId="0" fillId="2" borderId="0" xfId="0" applyNumberFormat="1" applyFill="1"/>
    <xf numFmtId="165" fontId="0" fillId="2" borderId="0" xfId="0" applyNumberFormat="1" applyFill="1"/>
    <xf numFmtId="164" fontId="0" fillId="2" borderId="0" xfId="0" applyNumberFormat="1" applyFill="1"/>
    <xf numFmtId="0" fontId="3" fillId="2" borderId="0" xfId="0" applyFont="1" applyFill="1" applyAlignment="1">
      <alignment horizontal="center"/>
    </xf>
    <xf numFmtId="0" fontId="3" fillId="2" borderId="0" xfId="0" applyFont="1" applyFill="1"/>
    <xf numFmtId="0" fontId="0" fillId="2" borderId="0" xfId="0" applyFill="1" applyAlignment="1">
      <alignment horizontal="center"/>
    </xf>
    <xf numFmtId="0" fontId="0" fillId="2" borderId="0" xfId="0" quotePrefix="1" applyFill="1"/>
    <xf numFmtId="0" fontId="3" fillId="2" borderId="0" xfId="0" quotePrefix="1" applyFont="1" applyFill="1"/>
    <xf numFmtId="0" fontId="0" fillId="2" borderId="0" xfId="0" applyFill="1" applyAlignment="1">
      <alignment horizontal="center" wrapText="1"/>
    </xf>
    <xf numFmtId="2" fontId="0" fillId="2" borderId="0" xfId="0" applyNumberFormat="1" applyFill="1" applyAlignment="1">
      <alignment horizontal="center"/>
    </xf>
    <xf numFmtId="2" fontId="3" fillId="2" borderId="0" xfId="0" applyNumberFormat="1" applyFont="1" applyFill="1" applyBorder="1" applyAlignment="1"/>
    <xf numFmtId="0" fontId="3" fillId="2" borderId="0" xfId="0" applyFont="1" applyFill="1" applyBorder="1"/>
    <xf numFmtId="10" fontId="0" fillId="2" borderId="0" xfId="0" applyNumberFormat="1" applyFill="1"/>
    <xf numFmtId="2" fontId="0" fillId="2" borderId="0" xfId="0" applyNumberFormat="1" applyFill="1" applyBorder="1"/>
    <xf numFmtId="164" fontId="0" fillId="2" borderId="0" xfId="0" applyNumberFormat="1" applyFill="1" applyBorder="1"/>
    <xf numFmtId="10" fontId="0" fillId="2" borderId="0" xfId="0" applyNumberFormat="1" applyFill="1" applyBorder="1"/>
    <xf numFmtId="0" fontId="3" fillId="2" borderId="0" xfId="0" applyFont="1" applyFill="1" applyAlignment="1">
      <alignment vertical="top" wrapText="1"/>
    </xf>
    <xf numFmtId="0" fontId="0" fillId="2" borderId="0" xfId="0" applyFill="1" applyAlignment="1">
      <alignment vertical="center"/>
    </xf>
    <xf numFmtId="0" fontId="2" fillId="2" borderId="0" xfId="0" applyFont="1" applyFill="1" applyBorder="1" applyAlignment="1">
      <alignment horizontal="right" vertical="center"/>
    </xf>
    <xf numFmtId="167" fontId="0" fillId="2" borderId="0" xfId="0" applyNumberFormat="1" applyFill="1" applyBorder="1" applyAlignment="1">
      <alignment horizontal="left" vertical="center"/>
    </xf>
    <xf numFmtId="0" fontId="0" fillId="2" borderId="0" xfId="0" applyFill="1" applyBorder="1" applyAlignment="1">
      <alignment vertical="center"/>
    </xf>
    <xf numFmtId="0" fontId="0" fillId="2" borderId="0" xfId="0" applyFill="1" applyAlignment="1">
      <alignment vertical="top"/>
    </xf>
    <xf numFmtId="167" fontId="0" fillId="2" borderId="0" xfId="0" applyNumberFormat="1" applyFill="1" applyBorder="1" applyAlignment="1">
      <alignment horizontal="left" vertical="top"/>
    </xf>
    <xf numFmtId="0" fontId="0" fillId="2" borderId="0" xfId="0" applyFill="1" applyBorder="1" applyAlignment="1">
      <alignment vertical="top"/>
    </xf>
    <xf numFmtId="0" fontId="2" fillId="2" borderId="0" xfId="0" applyFont="1" applyFill="1" applyAlignment="1">
      <alignment vertical="top"/>
    </xf>
    <xf numFmtId="0" fontId="0" fillId="2" borderId="0" xfId="0" quotePrefix="1" applyFill="1" applyBorder="1"/>
    <xf numFmtId="2" fontId="3" fillId="5" borderId="8" xfId="0" applyNumberFormat="1" applyFont="1" applyFill="1" applyBorder="1" applyAlignment="1">
      <alignment horizontal="left" vertical="center"/>
    </xf>
    <xf numFmtId="0" fontId="3" fillId="5" borderId="9" xfId="0" applyFont="1" applyFill="1" applyBorder="1" applyAlignment="1">
      <alignment horizontal="right"/>
    </xf>
    <xf numFmtId="0" fontId="3" fillId="5" borderId="10" xfId="0" applyFont="1" applyFill="1" applyBorder="1" applyAlignment="1">
      <alignment horizontal="right"/>
    </xf>
    <xf numFmtId="0" fontId="3" fillId="5" borderId="11" xfId="0" applyFont="1" applyFill="1" applyBorder="1" applyAlignment="1">
      <alignment horizontal="right"/>
    </xf>
    <xf numFmtId="0" fontId="2" fillId="2" borderId="0" xfId="0" applyFont="1" applyFill="1" applyBorder="1"/>
    <xf numFmtId="10" fontId="3" fillId="2" borderId="0" xfId="0" applyNumberFormat="1" applyFont="1" applyFill="1" applyBorder="1"/>
    <xf numFmtId="2" fontId="4" fillId="2" borderId="0" xfId="0" applyNumberFormat="1" applyFont="1" applyFill="1" applyBorder="1" applyAlignment="1"/>
    <xf numFmtId="1" fontId="0" fillId="2" borderId="0" xfId="0" applyNumberFormat="1" applyFill="1" applyBorder="1"/>
    <xf numFmtId="0" fontId="0" fillId="2" borderId="0" xfId="0" applyFill="1" applyBorder="1" applyAlignment="1">
      <alignment horizontal="right"/>
    </xf>
    <xf numFmtId="0" fontId="2" fillId="6" borderId="9" xfId="0" applyFont="1" applyFill="1" applyBorder="1" applyAlignment="1">
      <alignment horizontal="right"/>
    </xf>
    <xf numFmtId="2" fontId="2" fillId="6" borderId="8" xfId="0" applyNumberFormat="1" applyFont="1" applyFill="1" applyBorder="1" applyAlignment="1">
      <alignment horizontal="left"/>
    </xf>
    <xf numFmtId="0" fontId="2" fillId="6" borderId="11" xfId="0" applyFont="1" applyFill="1" applyBorder="1" applyAlignment="1">
      <alignment horizontal="right"/>
    </xf>
    <xf numFmtId="2" fontId="2" fillId="6" borderId="12" xfId="0" applyNumberFormat="1" applyFont="1" applyFill="1" applyBorder="1" applyAlignment="1">
      <alignment horizontal="left"/>
    </xf>
    <xf numFmtId="0" fontId="2" fillId="7" borderId="11" xfId="0" applyFont="1" applyFill="1" applyBorder="1" applyAlignment="1">
      <alignment horizontal="right"/>
    </xf>
    <xf numFmtId="0" fontId="3" fillId="7" borderId="12" xfId="0" applyFont="1" applyFill="1" applyBorder="1" applyAlignment="1">
      <alignment horizontal="left"/>
    </xf>
    <xf numFmtId="2" fontId="3" fillId="5" borderId="13" xfId="0" applyNumberFormat="1" applyFont="1" applyFill="1" applyBorder="1" applyAlignment="1">
      <alignment horizontal="left"/>
    </xf>
    <xf numFmtId="2" fontId="3" fillId="5" borderId="12" xfId="0" applyNumberFormat="1" applyFont="1" applyFill="1" applyBorder="1" applyAlignment="1">
      <alignment horizontal="left"/>
    </xf>
    <xf numFmtId="0" fontId="0" fillId="2" borderId="0" xfId="0" applyFill="1" applyAlignment="1">
      <alignment horizontal="center"/>
    </xf>
    <xf numFmtId="0" fontId="0" fillId="5" borderId="0" xfId="0" applyFill="1"/>
    <xf numFmtId="2" fontId="0" fillId="5" borderId="0" xfId="0" applyNumberFormat="1" applyFill="1" applyBorder="1" applyAlignment="1">
      <alignment horizontal="left"/>
    </xf>
    <xf numFmtId="2" fontId="3" fillId="5" borderId="0" xfId="0" applyNumberFormat="1" applyFont="1" applyFill="1" applyBorder="1" applyAlignment="1">
      <alignment horizontal="left"/>
    </xf>
    <xf numFmtId="0" fontId="0" fillId="5" borderId="0" xfId="0" applyFill="1" applyBorder="1"/>
    <xf numFmtId="0" fontId="0" fillId="5" borderId="0" xfId="0" applyFill="1" applyBorder="1" applyAlignment="1">
      <alignment horizontal="left"/>
    </xf>
    <xf numFmtId="10" fontId="7" fillId="5" borderId="0" xfId="1" applyNumberFormat="1" applyFont="1" applyFill="1" applyBorder="1" applyAlignment="1">
      <alignment horizontal="left"/>
    </xf>
    <xf numFmtId="0" fontId="0" fillId="5" borderId="0" xfId="0" quotePrefix="1" applyFill="1" applyBorder="1"/>
    <xf numFmtId="0" fontId="2" fillId="5" borderId="0" xfId="0" applyFont="1" applyFill="1"/>
    <xf numFmtId="0" fontId="3" fillId="2" borderId="0" xfId="0" applyFont="1" applyFill="1" applyAlignment="1">
      <alignment horizontal="left" vertical="top" wrapText="1"/>
    </xf>
    <xf numFmtId="0" fontId="2" fillId="5" borderId="0" xfId="0" applyFont="1" applyFill="1" applyAlignment="1">
      <alignment horizontal="left" vertical="top" wrapText="1"/>
    </xf>
    <xf numFmtId="0" fontId="3" fillId="2" borderId="0" xfId="0" applyFont="1" applyFill="1" applyAlignment="1">
      <alignment horizontal="left"/>
    </xf>
    <xf numFmtId="0" fontId="3" fillId="2" borderId="0" xfId="0" applyFont="1" applyFill="1" applyAlignment="1">
      <alignment horizontal="left" vertical="center" wrapText="1"/>
    </xf>
    <xf numFmtId="0" fontId="3" fillId="5" borderId="0" xfId="0" applyFont="1" applyFill="1" applyAlignment="1">
      <alignment horizontal="left" vertical="top" wrapText="1"/>
    </xf>
    <xf numFmtId="0" fontId="0" fillId="2" borderId="14" xfId="0" applyFill="1" applyBorder="1"/>
    <xf numFmtId="0" fontId="0" fillId="2" borderId="8" xfId="0" applyFill="1" applyBorder="1"/>
    <xf numFmtId="0" fontId="0" fillId="2" borderId="10" xfId="0" applyFill="1" applyBorder="1"/>
    <xf numFmtId="0" fontId="0" fillId="2" borderId="13" xfId="0" applyFill="1" applyBorder="1"/>
    <xf numFmtId="0" fontId="0" fillId="2" borderId="13" xfId="0" applyFill="1" applyBorder="1" applyAlignment="1">
      <alignment vertical="top"/>
    </xf>
    <xf numFmtId="0" fontId="2" fillId="8" borderId="0" xfId="0" applyFont="1" applyFill="1" applyBorder="1" applyAlignment="1">
      <alignment horizontal="center"/>
    </xf>
    <xf numFmtId="0" fontId="0" fillId="2" borderId="10" xfId="0" applyFill="1" applyBorder="1" applyAlignment="1">
      <alignment vertical="center"/>
    </xf>
    <xf numFmtId="0" fontId="0" fillId="2" borderId="13" xfId="0" applyFill="1" applyBorder="1" applyAlignment="1">
      <alignment vertical="center"/>
    </xf>
    <xf numFmtId="0" fontId="3" fillId="2" borderId="10" xfId="0" applyFont="1" applyFill="1" applyBorder="1" applyAlignment="1">
      <alignment vertical="top" wrapText="1"/>
    </xf>
    <xf numFmtId="0" fontId="3" fillId="2" borderId="0" xfId="0" applyFont="1" applyFill="1" applyBorder="1" applyAlignment="1">
      <alignment vertical="top" wrapText="1"/>
    </xf>
    <xf numFmtId="0" fontId="3" fillId="2" borderId="13" xfId="0" applyFont="1" applyFill="1" applyBorder="1" applyAlignment="1">
      <alignment vertical="top" wrapText="1"/>
    </xf>
    <xf numFmtId="49" fontId="0" fillId="2" borderId="0" xfId="0" applyNumberFormat="1" applyFill="1" applyBorder="1" applyAlignment="1">
      <alignment horizontal="center"/>
    </xf>
    <xf numFmtId="0" fontId="0" fillId="2" borderId="0" xfId="0" applyFill="1" applyBorder="1" applyAlignment="1">
      <alignment horizontal="center"/>
    </xf>
    <xf numFmtId="0" fontId="0" fillId="2" borderId="13" xfId="0" applyFill="1" applyBorder="1" applyAlignment="1">
      <alignment horizontal="center"/>
    </xf>
    <xf numFmtId="0" fontId="0" fillId="2" borderId="11" xfId="0" applyFill="1" applyBorder="1"/>
    <xf numFmtId="0" fontId="0" fillId="2" borderId="15" xfId="0" applyFill="1" applyBorder="1"/>
    <xf numFmtId="0" fontId="0" fillId="2" borderId="12" xfId="0" applyFill="1" applyBorder="1"/>
    <xf numFmtId="0" fontId="9" fillId="2" borderId="9" xfId="0" applyFont="1" applyFill="1" applyBorder="1" applyAlignment="1"/>
    <xf numFmtId="0" fontId="13" fillId="2" borderId="0" xfId="0" applyFont="1" applyFill="1" applyAlignment="1">
      <alignment horizontal="left" vertical="center" wrapText="1"/>
    </xf>
    <xf numFmtId="0" fontId="13" fillId="2" borderId="0" xfId="0" applyFont="1" applyFill="1"/>
    <xf numFmtId="0" fontId="13" fillId="2" borderId="0" xfId="0" applyFont="1" applyFill="1" applyAlignment="1">
      <alignment horizontal="center"/>
    </xf>
    <xf numFmtId="0" fontId="13" fillId="3" borderId="2" xfId="0" applyFont="1" applyFill="1" applyBorder="1"/>
    <xf numFmtId="0" fontId="13" fillId="3" borderId="3" xfId="0" applyFont="1" applyFill="1" applyBorder="1"/>
    <xf numFmtId="0" fontId="13" fillId="3" borderId="4" xfId="0" applyFont="1" applyFill="1" applyBorder="1"/>
    <xf numFmtId="2" fontId="13" fillId="2" borderId="0" xfId="0" applyNumberFormat="1" applyFont="1" applyFill="1" applyBorder="1"/>
    <xf numFmtId="164" fontId="13" fillId="2" borderId="0" xfId="0" applyNumberFormat="1" applyFont="1" applyFill="1" applyBorder="1"/>
    <xf numFmtId="10" fontId="13" fillId="2" borderId="0" xfId="0" applyNumberFormat="1" applyFont="1" applyFill="1" applyBorder="1"/>
    <xf numFmtId="0" fontId="13" fillId="4" borderId="4" xfId="0" applyFont="1" applyFill="1" applyBorder="1"/>
    <xf numFmtId="0" fontId="13" fillId="3" borderId="5" xfId="0" applyFont="1" applyFill="1" applyBorder="1"/>
    <xf numFmtId="0" fontId="13" fillId="3" borderId="1" xfId="0" applyFont="1" applyFill="1" applyBorder="1"/>
    <xf numFmtId="0" fontId="13" fillId="3" borderId="6" xfId="0" applyFont="1" applyFill="1" applyBorder="1"/>
    <xf numFmtId="0" fontId="13" fillId="4" borderId="6" xfId="0" applyFont="1" applyFill="1" applyBorder="1"/>
    <xf numFmtId="0" fontId="13" fillId="4" borderId="7" xfId="0" applyFont="1" applyFill="1" applyBorder="1"/>
    <xf numFmtId="0" fontId="13" fillId="2" borderId="0" xfId="0" applyFont="1" applyFill="1" applyAlignment="1">
      <alignment vertical="top"/>
    </xf>
    <xf numFmtId="0" fontId="13" fillId="2" borderId="0" xfId="0" applyFont="1" applyFill="1" applyAlignment="1">
      <alignment vertical="top" wrapText="1"/>
    </xf>
    <xf numFmtId="0" fontId="13" fillId="5" borderId="15" xfId="0" applyFont="1" applyFill="1" applyBorder="1" applyAlignment="1">
      <alignment wrapText="1"/>
    </xf>
    <xf numFmtId="10" fontId="1" fillId="9" borderId="16" xfId="0" applyNumberFormat="1" applyFont="1" applyFill="1" applyBorder="1" applyAlignment="1">
      <alignment horizontal="center"/>
    </xf>
    <xf numFmtId="0" fontId="1" fillId="9" borderId="17" xfId="0" applyFont="1" applyFill="1" applyBorder="1" applyAlignment="1">
      <alignment horizontal="center"/>
    </xf>
    <xf numFmtId="0" fontId="2" fillId="8" borderId="0" xfId="0" applyFont="1" applyFill="1" applyBorder="1" applyAlignment="1">
      <alignment horizontal="left"/>
    </xf>
    <xf numFmtId="0" fontId="3" fillId="2" borderId="1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3" xfId="0" applyFont="1" applyFill="1" applyBorder="1" applyAlignment="1">
      <alignment horizontal="left" vertical="top" wrapText="1"/>
    </xf>
    <xf numFmtId="0" fontId="0" fillId="2" borderId="10" xfId="0" applyFont="1" applyFill="1" applyBorder="1" applyAlignment="1">
      <alignment horizontal="left"/>
    </xf>
    <xf numFmtId="0" fontId="3" fillId="2" borderId="0" xfId="0" applyFont="1" applyFill="1" applyBorder="1" applyAlignment="1">
      <alignment horizontal="left"/>
    </xf>
    <xf numFmtId="0" fontId="3" fillId="2" borderId="13" xfId="0" applyFont="1" applyFill="1" applyBorder="1" applyAlignment="1">
      <alignment horizontal="left"/>
    </xf>
    <xf numFmtId="0" fontId="13" fillId="2" borderId="0" xfId="0" applyFont="1" applyFill="1" applyAlignment="1">
      <alignment horizontal="left" vertical="top" wrapText="1"/>
    </xf>
    <xf numFmtId="0" fontId="16" fillId="3" borderId="11" xfId="0" applyFont="1" applyFill="1" applyBorder="1" applyAlignment="1">
      <alignment horizontal="center"/>
    </xf>
    <xf numFmtId="0" fontId="16" fillId="3" borderId="15" xfId="0" applyFont="1" applyFill="1" applyBorder="1" applyAlignment="1">
      <alignment horizontal="center"/>
    </xf>
    <xf numFmtId="0" fontId="16" fillId="3" borderId="12" xfId="0" applyFont="1" applyFill="1" applyBorder="1" applyAlignment="1">
      <alignment horizontal="center"/>
    </xf>
    <xf numFmtId="0" fontId="13" fillId="2" borderId="10"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13" xfId="0" applyFont="1" applyFill="1" applyBorder="1" applyAlignment="1">
      <alignment horizontal="left" vertical="top" wrapText="1"/>
    </xf>
    <xf numFmtId="0" fontId="11" fillId="2" borderId="1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3" xfId="0" applyFill="1" applyBorder="1" applyAlignment="1">
      <alignment horizontal="left" vertical="top" wrapText="1"/>
    </xf>
    <xf numFmtId="0" fontId="0" fillId="2" borderId="10" xfId="0" applyFill="1" applyBorder="1" applyAlignment="1">
      <alignment horizontal="left" vertical="top" wrapText="1"/>
    </xf>
    <xf numFmtId="0" fontId="3" fillId="5" borderId="10" xfId="0" applyFont="1" applyFill="1" applyBorder="1" applyAlignment="1">
      <alignment horizontal="left" wrapText="1"/>
    </xf>
    <xf numFmtId="0" fontId="0" fillId="5" borderId="0" xfId="0" applyFill="1" applyAlignment="1">
      <alignment horizontal="left"/>
    </xf>
    <xf numFmtId="0" fontId="0" fillId="5" borderId="10" xfId="0" applyFill="1" applyBorder="1" applyAlignment="1">
      <alignment horizontal="left"/>
    </xf>
    <xf numFmtId="0" fontId="3" fillId="5" borderId="0" xfId="0" applyFont="1" applyFill="1" applyAlignment="1">
      <alignment horizontal="left" vertical="top" wrapText="1"/>
    </xf>
    <xf numFmtId="0" fontId="3" fillId="8" borderId="10" xfId="0" applyFont="1" applyFill="1" applyBorder="1" applyAlignment="1">
      <alignment horizontal="left" wrapText="1"/>
    </xf>
    <xf numFmtId="0" fontId="3" fillId="8" borderId="0" xfId="0" applyFont="1" applyFill="1" applyBorder="1" applyAlignment="1">
      <alignment horizontal="left" wrapText="1"/>
    </xf>
    <xf numFmtId="0" fontId="2" fillId="5" borderId="0" xfId="0" applyFont="1" applyFill="1" applyAlignment="1">
      <alignment horizontal="left" vertical="top" wrapText="1"/>
    </xf>
    <xf numFmtId="0" fontId="13" fillId="2" borderId="0" xfId="0" applyFont="1" applyFill="1" applyAlignment="1">
      <alignment horizontal="left" wrapText="1"/>
    </xf>
    <xf numFmtId="0" fontId="13" fillId="2" borderId="0" xfId="0" applyFont="1" applyFill="1" applyAlignment="1">
      <alignment horizontal="left"/>
    </xf>
    <xf numFmtId="0" fontId="13" fillId="2" borderId="0" xfId="0" applyFont="1" applyFill="1" applyAlignment="1">
      <alignment horizontal="left" vertical="center" wrapText="1"/>
    </xf>
    <xf numFmtId="0" fontId="2" fillId="8" borderId="10" xfId="0" applyFont="1" applyFill="1" applyBorder="1" applyAlignment="1">
      <alignment horizontal="right"/>
    </xf>
    <xf numFmtId="0" fontId="2" fillId="8" borderId="0" xfId="0" applyFont="1" applyFill="1" applyBorder="1" applyAlignment="1">
      <alignment horizontal="right"/>
    </xf>
    <xf numFmtId="0" fontId="13" fillId="2" borderId="0" xfId="0" applyFont="1" applyFill="1" applyAlignment="1">
      <alignment horizontal="center"/>
    </xf>
    <xf numFmtId="0" fontId="16" fillId="4" borderId="9" xfId="0" applyFont="1" applyFill="1" applyBorder="1" applyAlignment="1">
      <alignment horizontal="center" vertical="center" textRotation="90"/>
    </xf>
    <xf numFmtId="0" fontId="16" fillId="4" borderId="10" xfId="0" applyFont="1" applyFill="1" applyBorder="1" applyAlignment="1">
      <alignment horizontal="center" vertical="center" textRotation="90"/>
    </xf>
    <xf numFmtId="0" fontId="16" fillId="4" borderId="11" xfId="0" applyFont="1" applyFill="1" applyBorder="1" applyAlignment="1">
      <alignment horizontal="center" vertical="center" textRotation="90"/>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800" b="1" i="0" u="none" strike="noStrike" baseline="0">
                <a:solidFill>
                  <a:srgbClr val="000000"/>
                </a:solidFill>
                <a:latin typeface="Calibri"/>
                <a:ea typeface="Calibri"/>
                <a:cs typeface="Calibri"/>
              </a:defRPr>
            </a:pPr>
            <a:r>
              <a:rPr lang="en-US"/>
              <a:t>Visual Guide Plot</a:t>
            </a:r>
          </a:p>
        </c:rich>
      </c:tx>
      <c:layout/>
      <c:overlay val="0"/>
      <c:spPr>
        <a:noFill/>
        <a:ln w="25400">
          <a:noFill/>
        </a:ln>
      </c:spPr>
    </c:title>
    <c:autoTitleDeleted val="0"/>
    <c:plotArea>
      <c:layout/>
      <c:scatterChart>
        <c:scatterStyle val="lineMarker"/>
        <c:varyColors val="0"/>
        <c:ser>
          <c:idx val="0"/>
          <c:order val="0"/>
          <c:spPr>
            <a:ln w="28575">
              <a:noFill/>
            </a:ln>
          </c:spPr>
          <c:marker>
            <c:spPr>
              <a:solidFill>
                <a:srgbClr val="4F81BD"/>
              </a:solidFill>
              <a:ln>
                <a:solidFill>
                  <a:srgbClr val="666699"/>
                </a:solidFill>
                <a:prstDash val="solid"/>
              </a:ln>
            </c:spPr>
          </c:marker>
          <c:trendline>
            <c:spPr>
              <a:ln w="3175">
                <a:solidFill>
                  <a:srgbClr val="000000"/>
                </a:solidFill>
                <a:prstDash val="solid"/>
              </a:ln>
            </c:spPr>
            <c:trendlineType val="linear"/>
            <c:dispRSqr val="0"/>
            <c:dispEq val="0"/>
          </c:trendline>
          <c:xVal>
            <c:numRef>
              <c:f>'Data Analysis'!$B$40:$B$47</c:f>
              <c:numCache>
                <c:formatCode>0.00</c:formatCode>
                <c:ptCount val="8"/>
                <c:pt idx="0">
                  <c:v>0</c:v>
                </c:pt>
                <c:pt idx="1">
                  <c:v>0</c:v>
                </c:pt>
                <c:pt idx="2">
                  <c:v>0</c:v>
                </c:pt>
                <c:pt idx="3">
                  <c:v>0</c:v>
                </c:pt>
                <c:pt idx="4">
                  <c:v>0</c:v>
                </c:pt>
                <c:pt idx="5">
                  <c:v>0</c:v>
                </c:pt>
                <c:pt idx="6">
                  <c:v>0</c:v>
                </c:pt>
                <c:pt idx="7">
                  <c:v>0</c:v>
                </c:pt>
              </c:numCache>
            </c:numRef>
          </c:xVal>
          <c:yVal>
            <c:numRef>
              <c:f>'Data Analysis'!$D$40:$D$47</c:f>
              <c:numCache>
                <c:formatCode>0.00</c:formatCode>
                <c:ptCount val="8"/>
                <c:pt idx="0">
                  <c:v>0</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68246144"/>
        <c:axId val="70513408"/>
      </c:scatterChart>
      <c:valAx>
        <c:axId val="682461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Expected concentration</a:t>
                </a:r>
              </a:p>
            </c:rich>
          </c:tx>
          <c:layout/>
          <c:overlay val="0"/>
          <c:spPr>
            <a:noFill/>
            <a:ln w="25400">
              <a:noFill/>
            </a:ln>
          </c:spPr>
        </c:title>
        <c:numFmt formatCode="General" sourceLinked="0"/>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0513408"/>
        <c:crosses val="autoZero"/>
        <c:crossBetween val="midCat"/>
      </c:valAx>
      <c:valAx>
        <c:axId val="70513408"/>
        <c:scaling>
          <c:orientation val="minMax"/>
          <c:min val="0"/>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Calculated Concentration</a:t>
                </a:r>
              </a:p>
            </c:rich>
          </c:tx>
          <c:layout/>
          <c:overlay val="0"/>
          <c:spPr>
            <a:noFill/>
            <a:ln w="25400">
              <a:noFill/>
            </a:ln>
          </c:spPr>
        </c:title>
        <c:numFmt formatCode="0" sourceLinked="0"/>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8246144"/>
        <c:crosses val="autoZero"/>
        <c:crossBetween val="midCat"/>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66675</xdr:colOff>
      <xdr:row>25</xdr:row>
      <xdr:rowOff>161925</xdr:rowOff>
    </xdr:from>
    <xdr:to>
      <xdr:col>7</xdr:col>
      <xdr:colOff>571500</xdr:colOff>
      <xdr:row>36</xdr:row>
      <xdr:rowOff>304800</xdr:rowOff>
    </xdr:to>
    <xdr:graphicFrame macro="">
      <xdr:nvGraphicFramePr>
        <xdr:cNvPr id="12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0</xdr:row>
      <xdr:rowOff>161925</xdr:rowOff>
    </xdr:from>
    <xdr:to>
      <xdr:col>1</xdr:col>
      <xdr:colOff>457200</xdr:colOff>
      <xdr:row>0</xdr:row>
      <xdr:rowOff>619125</xdr:rowOff>
    </xdr:to>
    <xdr:pic>
      <xdr:nvPicPr>
        <xdr:cNvPr id="1208" name="Picture 6" descr="LT_New-CROP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61925"/>
          <a:ext cx="1114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0</xdr:row>
      <xdr:rowOff>295275</xdr:rowOff>
    </xdr:from>
    <xdr:to>
      <xdr:col>7</xdr:col>
      <xdr:colOff>571500</xdr:colOff>
      <xdr:row>0</xdr:row>
      <xdr:rowOff>495300</xdr:rowOff>
    </xdr:to>
    <xdr:pic>
      <xdr:nvPicPr>
        <xdr:cNvPr id="1209"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09925" y="295275"/>
          <a:ext cx="16668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542925</xdr:colOff>
      <xdr:row>35</xdr:row>
      <xdr:rowOff>333375</xdr:rowOff>
    </xdr:from>
    <xdr:to>
      <xdr:col>15</xdr:col>
      <xdr:colOff>123825</xdr:colOff>
      <xdr:row>43</xdr:row>
      <xdr:rowOff>142875</xdr:rowOff>
    </xdr:to>
    <xdr:pic>
      <xdr:nvPicPr>
        <xdr:cNvPr id="1210"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012"/>
        <a:stretch>
          <a:fillRect/>
        </a:stretch>
      </xdr:blipFill>
      <xdr:spPr bwMode="auto">
        <a:xfrm>
          <a:off x="6248400" y="8058150"/>
          <a:ext cx="3476625"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7"/>
  <sheetViews>
    <sheetView tabSelected="1" zoomScaleNormal="100" workbookViewId="0">
      <selection activeCell="A20" sqref="A20:H20"/>
    </sheetView>
  </sheetViews>
  <sheetFormatPr defaultRowHeight="12.75" x14ac:dyDescent="0.2"/>
  <cols>
    <col min="1" max="1" width="11.28515625" style="1" customWidth="1"/>
    <col min="2" max="2" width="8" style="1" customWidth="1"/>
    <col min="3" max="3" width="10.7109375" style="1" customWidth="1"/>
    <col min="4" max="5" width="8.85546875" style="1" customWidth="1"/>
    <col min="6" max="6" width="10.28515625" style="1" customWidth="1"/>
    <col min="7" max="7" width="10.5703125" style="1" customWidth="1"/>
    <col min="8" max="8" width="11.5703125" style="1" customWidth="1"/>
    <col min="9" max="9" width="2.42578125" style="1" customWidth="1"/>
    <col min="10" max="11" width="9.28515625" style="1" bestFit="1" customWidth="1"/>
    <col min="12" max="12" width="12.7109375" style="1" customWidth="1"/>
    <col min="13" max="13" width="11.7109375" style="1" customWidth="1"/>
    <col min="14" max="14" width="11.28515625" style="1" customWidth="1"/>
    <col min="15" max="15" width="13.42578125" style="1" customWidth="1"/>
    <col min="16" max="16" width="9.28515625" style="1" customWidth="1"/>
    <col min="17" max="17" width="12.85546875" style="1" customWidth="1"/>
    <col min="18" max="19" width="12" style="1" customWidth="1"/>
    <col min="20" max="20" width="9.28515625" style="1" bestFit="1" customWidth="1"/>
    <col min="21" max="21" width="11.42578125" style="1" customWidth="1"/>
    <col min="22" max="22" width="11" style="1" customWidth="1"/>
    <col min="23" max="23" width="12.7109375" style="1" customWidth="1"/>
    <col min="24" max="24" width="24.85546875" style="1" customWidth="1"/>
    <col min="25" max="25" width="11" style="1" customWidth="1"/>
    <col min="26" max="35" width="11.42578125" style="1" customWidth="1"/>
    <col min="36" max="36" width="10.85546875" style="1" bestFit="1" customWidth="1"/>
    <col min="37" max="37" width="11.42578125" style="1" customWidth="1"/>
    <col min="38" max="38" width="12.140625" style="1" customWidth="1"/>
    <col min="39" max="39" width="11.42578125" style="1" customWidth="1"/>
    <col min="40" max="40" width="12" style="1" customWidth="1"/>
    <col min="41" max="41" width="11.42578125" style="1" customWidth="1"/>
    <col min="42" max="42" width="10.7109375" style="1" customWidth="1"/>
    <col min="43" max="43" width="11.42578125" style="1" customWidth="1"/>
    <col min="44" max="44" width="12" style="1" customWidth="1"/>
    <col min="45" max="45" width="18.140625" style="1" customWidth="1"/>
    <col min="46" max="46" width="18.85546875" style="1" customWidth="1"/>
    <col min="47" max="256" width="11.42578125" style="1" customWidth="1"/>
    <col min="257" max="16384" width="9.140625" style="1"/>
  </cols>
  <sheetData>
    <row r="1" spans="1:21" ht="61.5" customHeight="1" thickBot="1" x14ac:dyDescent="0.25">
      <c r="A1" s="1" t="s">
        <v>20</v>
      </c>
    </row>
    <row r="2" spans="1:21" ht="27.75" customHeight="1" x14ac:dyDescent="0.3">
      <c r="A2" s="127" t="s">
        <v>33</v>
      </c>
      <c r="B2" s="127"/>
      <c r="C2" s="127"/>
      <c r="D2" s="127"/>
      <c r="E2" s="127"/>
      <c r="F2" s="127"/>
      <c r="G2" s="127"/>
      <c r="H2" s="127"/>
      <c r="I2" s="61"/>
      <c r="J2" s="81" t="s">
        <v>18</v>
      </c>
      <c r="K2" s="64"/>
      <c r="L2" s="64"/>
      <c r="M2" s="64"/>
      <c r="N2" s="64"/>
      <c r="O2" s="64"/>
      <c r="P2" s="64"/>
      <c r="Q2" s="65"/>
    </row>
    <row r="3" spans="1:21" ht="15.75" customHeight="1" x14ac:dyDescent="0.25">
      <c r="A3" s="128" t="s">
        <v>26</v>
      </c>
      <c r="B3" s="128"/>
      <c r="C3" s="128"/>
      <c r="D3" s="128"/>
      <c r="E3" s="128"/>
      <c r="F3" s="128"/>
      <c r="G3" s="128"/>
      <c r="H3" s="128"/>
      <c r="I3" s="61"/>
      <c r="J3" s="116" t="s">
        <v>41</v>
      </c>
      <c r="K3" s="117"/>
      <c r="L3" s="117"/>
      <c r="M3" s="117"/>
      <c r="N3" s="117"/>
      <c r="O3" s="117"/>
      <c r="P3" s="117"/>
      <c r="Q3" s="118"/>
    </row>
    <row r="4" spans="1:21" ht="13.5" customHeight="1" x14ac:dyDescent="0.2">
      <c r="A4" s="82"/>
      <c r="B4" s="82"/>
      <c r="C4" s="82"/>
      <c r="D4" s="82"/>
      <c r="E4" s="82"/>
      <c r="F4" s="82"/>
      <c r="G4" s="82"/>
      <c r="H4" s="82"/>
      <c r="I4" s="62"/>
      <c r="J4" s="119"/>
      <c r="K4" s="117"/>
      <c r="L4" s="117"/>
      <c r="M4" s="117"/>
      <c r="N4" s="117"/>
      <c r="O4" s="117"/>
      <c r="P4" s="117"/>
      <c r="Q4" s="118"/>
    </row>
    <row r="5" spans="1:21" x14ac:dyDescent="0.2">
      <c r="A5" s="83"/>
      <c r="B5" s="83"/>
      <c r="C5" s="132" t="s">
        <v>4</v>
      </c>
      <c r="D5" s="132"/>
      <c r="E5" s="132"/>
      <c r="F5" s="83"/>
      <c r="G5" s="83"/>
      <c r="H5" s="83"/>
      <c r="J5" s="119"/>
      <c r="K5" s="117"/>
      <c r="L5" s="117"/>
      <c r="M5" s="117"/>
      <c r="N5" s="117"/>
      <c r="O5" s="117"/>
      <c r="P5" s="117"/>
      <c r="Q5" s="118"/>
    </row>
    <row r="6" spans="1:21" ht="13.5" thickBot="1" x14ac:dyDescent="0.25">
      <c r="A6" s="83"/>
      <c r="B6" s="83"/>
      <c r="C6" s="83">
        <v>1</v>
      </c>
      <c r="D6" s="83">
        <v>2</v>
      </c>
      <c r="E6" s="83">
        <v>3</v>
      </c>
      <c r="F6" s="84" t="s">
        <v>5</v>
      </c>
      <c r="G6" s="84" t="s">
        <v>3</v>
      </c>
      <c r="H6" s="84" t="s">
        <v>6</v>
      </c>
      <c r="I6" s="10"/>
      <c r="J6" s="119"/>
      <c r="K6" s="117"/>
      <c r="L6" s="117"/>
      <c r="M6" s="117"/>
      <c r="N6" s="117"/>
      <c r="O6" s="117"/>
      <c r="P6" s="117"/>
      <c r="Q6" s="118"/>
    </row>
    <row r="7" spans="1:21" ht="13.5" thickBot="1" x14ac:dyDescent="0.25">
      <c r="A7" s="83" t="s">
        <v>7</v>
      </c>
      <c r="B7" s="83">
        <v>0</v>
      </c>
      <c r="C7" s="85"/>
      <c r="D7" s="86"/>
      <c r="E7" s="87"/>
      <c r="F7" s="88" t="e">
        <f>AVERAGE(C7:E7)</f>
        <v>#DIV/0!</v>
      </c>
      <c r="G7" s="89" t="e">
        <f>STDEV(C7:E7)</f>
        <v>#DIV/0!</v>
      </c>
      <c r="H7" s="90" t="e">
        <f>G7/F7</f>
        <v>#DIV/0!</v>
      </c>
      <c r="I7" s="22"/>
      <c r="J7" s="119"/>
      <c r="K7" s="117"/>
      <c r="L7" s="117"/>
      <c r="M7" s="117"/>
      <c r="N7" s="117"/>
      <c r="O7" s="117"/>
      <c r="P7" s="117"/>
      <c r="Q7" s="118"/>
    </row>
    <row r="8" spans="1:21" ht="15" customHeight="1" x14ac:dyDescent="0.2">
      <c r="A8" s="133" t="s">
        <v>27</v>
      </c>
      <c r="B8" s="91"/>
      <c r="C8" s="92"/>
      <c r="D8" s="93"/>
      <c r="E8" s="94"/>
      <c r="F8" s="88" t="e">
        <f t="shared" ref="F8:F14" si="0">AVERAGE(C8:E8)</f>
        <v>#DIV/0!</v>
      </c>
      <c r="G8" s="89" t="e">
        <f t="shared" ref="G8:G14" si="1">STDEV(C8:E8)</f>
        <v>#DIV/0!</v>
      </c>
      <c r="H8" s="90" t="e">
        <f t="shared" ref="H8:H14" si="2">G8/F8</f>
        <v>#DIV/0!</v>
      </c>
      <c r="I8" s="22"/>
      <c r="J8" s="119"/>
      <c r="K8" s="117"/>
      <c r="L8" s="117"/>
      <c r="M8" s="117"/>
      <c r="N8" s="117"/>
      <c r="O8" s="117"/>
      <c r="P8" s="117"/>
      <c r="Q8" s="118"/>
    </row>
    <row r="9" spans="1:21" ht="13.5" customHeight="1" x14ac:dyDescent="0.2">
      <c r="A9" s="134"/>
      <c r="B9" s="95"/>
      <c r="C9" s="92"/>
      <c r="D9" s="93"/>
      <c r="E9" s="94"/>
      <c r="F9" s="88" t="e">
        <f t="shared" si="0"/>
        <v>#DIV/0!</v>
      </c>
      <c r="G9" s="89" t="e">
        <f t="shared" si="1"/>
        <v>#DIV/0!</v>
      </c>
      <c r="H9" s="90" t="e">
        <f t="shared" si="2"/>
        <v>#DIV/0!</v>
      </c>
      <c r="I9" s="22"/>
      <c r="J9" s="119"/>
      <c r="K9" s="117"/>
      <c r="L9" s="117"/>
      <c r="M9" s="117"/>
      <c r="N9" s="117"/>
      <c r="O9" s="117"/>
      <c r="P9" s="117"/>
      <c r="Q9" s="118"/>
    </row>
    <row r="10" spans="1:21" ht="15" customHeight="1" x14ac:dyDescent="0.2">
      <c r="A10" s="134"/>
      <c r="B10" s="95"/>
      <c r="C10" s="92"/>
      <c r="D10" s="93"/>
      <c r="E10" s="94"/>
      <c r="F10" s="88" t="e">
        <f t="shared" si="0"/>
        <v>#DIV/0!</v>
      </c>
      <c r="G10" s="89" t="e">
        <f t="shared" si="1"/>
        <v>#DIV/0!</v>
      </c>
      <c r="H10" s="90" t="e">
        <f t="shared" si="2"/>
        <v>#DIV/0!</v>
      </c>
      <c r="I10" s="22"/>
      <c r="J10" s="66"/>
      <c r="K10" s="4"/>
      <c r="L10" s="4"/>
      <c r="M10" s="4"/>
      <c r="N10" s="4"/>
      <c r="O10" s="4"/>
      <c r="P10" s="4"/>
      <c r="Q10" s="67"/>
    </row>
    <row r="11" spans="1:21" ht="15" customHeight="1" x14ac:dyDescent="0.2">
      <c r="A11" s="134"/>
      <c r="B11" s="95"/>
      <c r="C11" s="92"/>
      <c r="D11" s="93"/>
      <c r="E11" s="94"/>
      <c r="F11" s="88" t="e">
        <f t="shared" si="0"/>
        <v>#DIV/0!</v>
      </c>
      <c r="G11" s="89" t="e">
        <f t="shared" si="1"/>
        <v>#DIV/0!</v>
      </c>
      <c r="H11" s="90" t="e">
        <f t="shared" si="2"/>
        <v>#DIV/0!</v>
      </c>
      <c r="I11" s="22"/>
      <c r="J11" s="66"/>
      <c r="K11" s="4"/>
      <c r="L11" s="4"/>
      <c r="M11" s="4"/>
      <c r="N11" s="4"/>
      <c r="O11" s="4"/>
      <c r="P11" s="4"/>
      <c r="Q11" s="67"/>
    </row>
    <row r="12" spans="1:21" ht="15" customHeight="1" x14ac:dyDescent="0.2">
      <c r="A12" s="134"/>
      <c r="B12" s="95"/>
      <c r="C12" s="92"/>
      <c r="D12" s="93"/>
      <c r="E12" s="94"/>
      <c r="F12" s="88" t="e">
        <f t="shared" si="0"/>
        <v>#DIV/0!</v>
      </c>
      <c r="G12" s="89" t="e">
        <f t="shared" si="1"/>
        <v>#DIV/0!</v>
      </c>
      <c r="H12" s="90" t="e">
        <f t="shared" si="2"/>
        <v>#DIV/0!</v>
      </c>
      <c r="I12" s="22"/>
      <c r="J12" s="66"/>
      <c r="K12" s="4"/>
      <c r="L12" s="4"/>
      <c r="M12" s="4"/>
      <c r="N12" s="4"/>
      <c r="O12" s="4"/>
      <c r="P12" s="4"/>
      <c r="Q12" s="67"/>
    </row>
    <row r="13" spans="1:21" ht="15" customHeight="1" x14ac:dyDescent="0.2">
      <c r="A13" s="134"/>
      <c r="B13" s="95"/>
      <c r="C13" s="92"/>
      <c r="D13" s="93"/>
      <c r="E13" s="94"/>
      <c r="F13" s="88" t="e">
        <f t="shared" si="0"/>
        <v>#DIV/0!</v>
      </c>
      <c r="G13" s="89" t="e">
        <f t="shared" si="1"/>
        <v>#DIV/0!</v>
      </c>
      <c r="H13" s="90" t="e">
        <f t="shared" si="2"/>
        <v>#DIV/0!</v>
      </c>
      <c r="I13" s="22"/>
      <c r="J13" s="66"/>
      <c r="K13" s="4"/>
      <c r="L13" s="4"/>
      <c r="M13" s="4"/>
      <c r="N13" s="4"/>
      <c r="O13" s="4"/>
      <c r="P13" s="4"/>
      <c r="Q13" s="67"/>
    </row>
    <row r="14" spans="1:21" ht="15" customHeight="1" thickBot="1" x14ac:dyDescent="0.25">
      <c r="A14" s="135"/>
      <c r="B14" s="96"/>
      <c r="C14" s="92"/>
      <c r="D14" s="93"/>
      <c r="E14" s="94"/>
      <c r="F14" s="88" t="e">
        <f t="shared" si="0"/>
        <v>#DIV/0!</v>
      </c>
      <c r="G14" s="89" t="e">
        <f t="shared" si="1"/>
        <v>#DIV/0!</v>
      </c>
      <c r="H14" s="90" t="e">
        <f t="shared" si="2"/>
        <v>#DIV/0!</v>
      </c>
      <c r="I14" s="22"/>
      <c r="J14" s="66"/>
      <c r="K14" s="4"/>
      <c r="L14" s="4"/>
      <c r="M14" s="4"/>
      <c r="N14" s="4"/>
      <c r="O14" s="4"/>
      <c r="P14" s="4"/>
      <c r="Q14" s="67"/>
    </row>
    <row r="15" spans="1:21" ht="13.5" thickBot="1" x14ac:dyDescent="0.25">
      <c r="A15" s="83"/>
      <c r="B15" s="83"/>
      <c r="C15" s="110" t="s">
        <v>34</v>
      </c>
      <c r="D15" s="111"/>
      <c r="E15" s="112"/>
      <c r="F15" s="83"/>
      <c r="G15" s="83"/>
      <c r="H15" s="83"/>
      <c r="J15" s="66"/>
      <c r="K15" s="4"/>
      <c r="L15" s="4"/>
      <c r="M15" s="4"/>
      <c r="N15" s="4"/>
      <c r="O15" s="4"/>
      <c r="P15" s="4"/>
      <c r="Q15" s="67"/>
    </row>
    <row r="16" spans="1:21" x14ac:dyDescent="0.2">
      <c r="A16" s="83"/>
      <c r="B16" s="83"/>
      <c r="C16" s="83"/>
      <c r="D16" s="83"/>
      <c r="E16" s="83"/>
      <c r="F16" s="83"/>
      <c r="G16" s="83"/>
      <c r="H16" s="83"/>
      <c r="J16" s="66"/>
      <c r="K16" s="4"/>
      <c r="L16" s="4"/>
      <c r="M16" s="4"/>
      <c r="N16" s="4"/>
      <c r="O16" s="4"/>
      <c r="P16" s="4"/>
      <c r="Q16" s="67"/>
      <c r="S16" s="2"/>
      <c r="T16" s="3"/>
      <c r="U16" s="4"/>
    </row>
    <row r="17" spans="1:23" s="28" customFormat="1" ht="25.5" customHeight="1" x14ac:dyDescent="0.2">
      <c r="A17" s="109" t="s">
        <v>28</v>
      </c>
      <c r="B17" s="109"/>
      <c r="C17" s="109"/>
      <c r="D17" s="109"/>
      <c r="E17" s="109"/>
      <c r="F17" s="109"/>
      <c r="G17" s="109"/>
      <c r="H17" s="109"/>
      <c r="I17" s="59"/>
      <c r="J17" s="124" t="s">
        <v>16</v>
      </c>
      <c r="K17" s="125"/>
      <c r="L17" s="125"/>
      <c r="M17" s="125"/>
      <c r="N17" s="125"/>
      <c r="O17" s="125"/>
      <c r="P17" s="125"/>
      <c r="Q17" s="68"/>
      <c r="T17" s="29"/>
      <c r="U17" s="30"/>
      <c r="W17" s="31"/>
    </row>
    <row r="18" spans="1:23" ht="27" customHeight="1" x14ac:dyDescent="0.2">
      <c r="A18" s="109" t="s">
        <v>29</v>
      </c>
      <c r="B18" s="109"/>
      <c r="C18" s="109"/>
      <c r="D18" s="109"/>
      <c r="E18" s="109"/>
      <c r="F18" s="109"/>
      <c r="G18" s="109"/>
      <c r="H18" s="109"/>
      <c r="I18" s="59"/>
      <c r="J18" s="130" t="s">
        <v>14</v>
      </c>
      <c r="K18" s="131"/>
      <c r="L18" s="131"/>
      <c r="M18" s="69" t="s">
        <v>8</v>
      </c>
      <c r="N18" s="102" t="s">
        <v>15</v>
      </c>
      <c r="O18" s="102"/>
      <c r="P18" s="102"/>
      <c r="Q18" s="67"/>
      <c r="T18" s="3"/>
      <c r="U18" s="4"/>
    </row>
    <row r="19" spans="1:23" s="24" customFormat="1" ht="27" customHeight="1" x14ac:dyDescent="0.2">
      <c r="A19" s="129" t="s">
        <v>30</v>
      </c>
      <c r="B19" s="129"/>
      <c r="C19" s="129"/>
      <c r="D19" s="129"/>
      <c r="E19" s="129"/>
      <c r="F19" s="129"/>
      <c r="G19" s="129"/>
      <c r="H19" s="129"/>
      <c r="I19" s="62"/>
      <c r="J19" s="70"/>
      <c r="K19" s="27"/>
      <c r="L19" s="27"/>
      <c r="M19" s="27"/>
      <c r="N19" s="27"/>
      <c r="O19" s="27"/>
      <c r="P19" s="27"/>
      <c r="Q19" s="71"/>
      <c r="R19" s="25"/>
      <c r="T19" s="26"/>
      <c r="U19" s="27"/>
    </row>
    <row r="20" spans="1:23" ht="18.75" customHeight="1" x14ac:dyDescent="0.2">
      <c r="A20" s="109" t="s">
        <v>31</v>
      </c>
      <c r="B20" s="109"/>
      <c r="C20" s="109"/>
      <c r="D20" s="109"/>
      <c r="E20" s="109"/>
      <c r="F20" s="109"/>
      <c r="G20" s="109"/>
      <c r="H20" s="109"/>
      <c r="I20" s="59"/>
      <c r="J20" s="66"/>
      <c r="K20" s="4"/>
      <c r="L20" s="4"/>
      <c r="M20" s="4"/>
      <c r="N20" s="4"/>
      <c r="O20" s="4"/>
      <c r="P20" s="4"/>
      <c r="Q20" s="67"/>
      <c r="R20" s="5"/>
      <c r="S20" s="6"/>
      <c r="T20" s="3"/>
      <c r="U20" s="4"/>
    </row>
    <row r="21" spans="1:23" ht="19.5" customHeight="1" thickBot="1" x14ac:dyDescent="0.25">
      <c r="A21" s="97" t="s">
        <v>32</v>
      </c>
      <c r="B21" s="83"/>
      <c r="C21" s="83"/>
      <c r="D21" s="83"/>
      <c r="E21" s="83"/>
      <c r="F21" s="83"/>
      <c r="G21" s="83"/>
      <c r="H21" s="98"/>
      <c r="I21" s="23"/>
      <c r="J21" s="106" t="s">
        <v>25</v>
      </c>
      <c r="K21" s="107"/>
      <c r="L21" s="107"/>
      <c r="M21" s="107"/>
      <c r="N21" s="107"/>
      <c r="O21" s="107"/>
      <c r="P21" s="107"/>
      <c r="Q21" s="108"/>
      <c r="R21" s="5"/>
      <c r="S21" s="6"/>
      <c r="T21" s="3"/>
      <c r="U21" s="4"/>
    </row>
    <row r="22" spans="1:23" ht="12.75" customHeight="1" x14ac:dyDescent="0.2">
      <c r="B22" s="42" t="s">
        <v>11</v>
      </c>
      <c r="C22" s="43">
        <v>1</v>
      </c>
      <c r="D22" s="1" t="s">
        <v>9</v>
      </c>
      <c r="J22" s="103" t="s">
        <v>24</v>
      </c>
      <c r="K22" s="104"/>
      <c r="L22" s="104"/>
      <c r="M22" s="104"/>
      <c r="N22" s="104"/>
      <c r="O22" s="104"/>
      <c r="P22" s="104"/>
      <c r="Q22" s="105"/>
      <c r="S22" s="6"/>
      <c r="T22" s="3"/>
      <c r="U22" s="4"/>
    </row>
    <row r="23" spans="1:23" ht="13.5" thickBot="1" x14ac:dyDescent="0.25">
      <c r="B23" s="44" t="s">
        <v>12</v>
      </c>
      <c r="C23" s="45">
        <f>ROUND(MAX(B7:B14),-1)</f>
        <v>0</v>
      </c>
      <c r="D23" s="1" t="s">
        <v>10</v>
      </c>
      <c r="J23" s="103"/>
      <c r="K23" s="104"/>
      <c r="L23" s="104"/>
      <c r="M23" s="104"/>
      <c r="N23" s="104"/>
      <c r="O23" s="104"/>
      <c r="P23" s="104"/>
      <c r="Q23" s="105"/>
      <c r="R23" s="5"/>
      <c r="S23" s="6"/>
      <c r="T23" s="3"/>
      <c r="U23" s="4"/>
    </row>
    <row r="24" spans="1:23" ht="13.5" customHeight="1" thickBot="1" x14ac:dyDescent="0.25">
      <c r="B24" s="46" t="s">
        <v>13</v>
      </c>
      <c r="C24" s="47">
        <f>MAX(B7:B14)</f>
        <v>0</v>
      </c>
      <c r="D24" s="11" t="s">
        <v>19</v>
      </c>
      <c r="J24" s="103" t="s">
        <v>22</v>
      </c>
      <c r="K24" s="104"/>
      <c r="L24" s="104"/>
      <c r="M24" s="104"/>
      <c r="N24" s="104"/>
      <c r="O24" s="104"/>
      <c r="P24" s="104"/>
      <c r="Q24" s="105"/>
      <c r="R24" s="5"/>
      <c r="S24" s="6"/>
      <c r="T24" s="3"/>
      <c r="U24" s="4"/>
    </row>
    <row r="25" spans="1:23" ht="18.75" customHeight="1" thickBot="1" x14ac:dyDescent="0.3">
      <c r="B25" s="100" t="e">
        <f>AVERAGE(F41:F47)</f>
        <v>#DIV/0!</v>
      </c>
      <c r="C25" s="101"/>
      <c r="D25" s="11" t="s">
        <v>23</v>
      </c>
      <c r="J25" s="103"/>
      <c r="K25" s="104"/>
      <c r="L25" s="104"/>
      <c r="M25" s="104"/>
      <c r="N25" s="104"/>
      <c r="O25" s="104"/>
      <c r="P25" s="104"/>
      <c r="Q25" s="105"/>
      <c r="U25" s="14"/>
    </row>
    <row r="26" spans="1:23" ht="12.75" customHeight="1" x14ac:dyDescent="0.2">
      <c r="J26" s="103"/>
      <c r="K26" s="104"/>
      <c r="L26" s="104"/>
      <c r="M26" s="104"/>
      <c r="N26" s="104"/>
      <c r="O26" s="104"/>
      <c r="P26" s="104"/>
      <c r="Q26" s="105"/>
      <c r="U26" s="13"/>
    </row>
    <row r="27" spans="1:23" x14ac:dyDescent="0.2">
      <c r="J27" s="72"/>
      <c r="K27" s="73"/>
      <c r="L27" s="73"/>
      <c r="M27" s="73"/>
      <c r="N27" s="73"/>
      <c r="O27" s="73"/>
      <c r="P27" s="73"/>
      <c r="Q27" s="74"/>
      <c r="R27" s="12"/>
      <c r="U27" s="8"/>
      <c r="V27" s="9"/>
    </row>
    <row r="28" spans="1:23" x14ac:dyDescent="0.2">
      <c r="J28" s="72"/>
      <c r="K28" s="73"/>
      <c r="L28" s="73"/>
      <c r="M28" s="73"/>
      <c r="N28" s="73"/>
      <c r="O28" s="73"/>
      <c r="P28" s="73"/>
      <c r="Q28" s="74"/>
      <c r="R28" s="12"/>
      <c r="U28" s="8"/>
      <c r="V28" s="9"/>
    </row>
    <row r="29" spans="1:23" x14ac:dyDescent="0.2">
      <c r="J29" s="72"/>
      <c r="K29" s="73" t="s">
        <v>20</v>
      </c>
      <c r="L29" s="73"/>
      <c r="M29" s="73"/>
      <c r="N29" s="73"/>
      <c r="O29" s="73"/>
      <c r="P29" s="73"/>
      <c r="Q29" s="74"/>
      <c r="R29" s="12"/>
      <c r="U29" s="8"/>
      <c r="V29" s="9"/>
    </row>
    <row r="30" spans="1:23" ht="14.25" customHeight="1" x14ac:dyDescent="0.2">
      <c r="J30" s="113" t="s">
        <v>38</v>
      </c>
      <c r="K30" s="114"/>
      <c r="L30" s="114"/>
      <c r="M30" s="114"/>
      <c r="N30" s="114"/>
      <c r="O30" s="114"/>
      <c r="P30" s="114"/>
      <c r="Q30" s="115"/>
      <c r="R30" s="12"/>
      <c r="U30" s="8"/>
      <c r="V30" s="9"/>
    </row>
    <row r="31" spans="1:23" x14ac:dyDescent="0.2">
      <c r="J31" s="113"/>
      <c r="K31" s="114"/>
      <c r="L31" s="114"/>
      <c r="M31" s="114"/>
      <c r="N31" s="114"/>
      <c r="O31" s="114"/>
      <c r="P31" s="114"/>
      <c r="Q31" s="115"/>
      <c r="R31" s="12"/>
      <c r="U31" s="8"/>
      <c r="V31" s="9"/>
    </row>
    <row r="32" spans="1:23" x14ac:dyDescent="0.2">
      <c r="J32" s="113"/>
      <c r="K32" s="114"/>
      <c r="L32" s="114"/>
      <c r="M32" s="114"/>
      <c r="N32" s="114"/>
      <c r="O32" s="114"/>
      <c r="P32" s="114"/>
      <c r="Q32" s="115"/>
      <c r="R32" s="12"/>
      <c r="U32" s="8"/>
      <c r="V32" s="9"/>
    </row>
    <row r="33" spans="1:39" ht="12.75" customHeight="1" x14ac:dyDescent="0.2">
      <c r="J33" s="113" t="s">
        <v>39</v>
      </c>
      <c r="K33" s="114"/>
      <c r="L33" s="114"/>
      <c r="M33" s="114"/>
      <c r="N33" s="114"/>
      <c r="O33" s="114"/>
      <c r="P33" s="114"/>
      <c r="Q33" s="115"/>
      <c r="V33" s="9"/>
    </row>
    <row r="34" spans="1:39" ht="29.25" customHeight="1" x14ac:dyDescent="0.2">
      <c r="J34" s="113"/>
      <c r="K34" s="114"/>
      <c r="L34" s="114"/>
      <c r="M34" s="114"/>
      <c r="N34" s="114"/>
      <c r="O34" s="114"/>
      <c r="P34" s="114"/>
      <c r="Q34" s="115"/>
      <c r="R34" s="12"/>
      <c r="S34" s="12"/>
      <c r="T34" s="12"/>
      <c r="U34" s="15"/>
      <c r="V34" s="9"/>
    </row>
    <row r="35" spans="1:39" ht="29.25" customHeight="1" x14ac:dyDescent="0.2">
      <c r="J35" s="113" t="s">
        <v>40</v>
      </c>
      <c r="K35" s="114"/>
      <c r="L35" s="114"/>
      <c r="M35" s="114"/>
      <c r="N35" s="114"/>
      <c r="O35" s="114"/>
      <c r="P35" s="114"/>
      <c r="Q35" s="115"/>
      <c r="R35" s="12"/>
      <c r="S35" s="12"/>
      <c r="T35" s="12"/>
      <c r="U35" s="15"/>
      <c r="V35" s="9"/>
    </row>
    <row r="36" spans="1:39" ht="29.25" customHeight="1" x14ac:dyDescent="0.2">
      <c r="J36" s="113"/>
      <c r="K36" s="114"/>
      <c r="L36" s="114"/>
      <c r="M36" s="114"/>
      <c r="N36" s="114"/>
      <c r="O36" s="114"/>
      <c r="P36" s="114"/>
      <c r="Q36" s="115"/>
      <c r="R36" s="12"/>
      <c r="S36" s="12"/>
      <c r="T36" s="12"/>
      <c r="U36" s="15"/>
      <c r="V36" s="9"/>
    </row>
    <row r="37" spans="1:39" ht="28.5" customHeight="1" x14ac:dyDescent="0.2">
      <c r="J37" s="103"/>
      <c r="K37" s="104"/>
      <c r="L37" s="104"/>
      <c r="M37" s="104"/>
      <c r="N37" s="104"/>
      <c r="O37" s="104"/>
      <c r="P37" s="104"/>
      <c r="Q37" s="105"/>
      <c r="R37" s="12"/>
      <c r="S37" s="12"/>
      <c r="T37" s="12"/>
      <c r="U37" s="15"/>
      <c r="V37" s="9"/>
    </row>
    <row r="38" spans="1:39" ht="28.5" customHeight="1" x14ac:dyDescent="0.2">
      <c r="A38" s="126" t="s">
        <v>21</v>
      </c>
      <c r="B38" s="126"/>
      <c r="C38" s="126"/>
      <c r="D38" s="126"/>
      <c r="E38" s="126"/>
      <c r="F38" s="126"/>
      <c r="G38" s="126"/>
      <c r="H38" s="126"/>
      <c r="I38" s="60"/>
      <c r="J38" s="66"/>
      <c r="K38" s="4"/>
      <c r="L38" s="4"/>
      <c r="M38" s="4"/>
      <c r="N38" s="4"/>
      <c r="O38" s="75"/>
      <c r="P38" s="76"/>
      <c r="Q38" s="77"/>
      <c r="R38" s="50"/>
      <c r="S38" s="50"/>
      <c r="T38" s="50"/>
      <c r="U38" s="15"/>
      <c r="V38" s="9"/>
    </row>
    <row r="39" spans="1:39" ht="30.75" customHeight="1" thickBot="1" x14ac:dyDescent="0.25">
      <c r="A39" s="51"/>
      <c r="B39" s="99" t="s">
        <v>35</v>
      </c>
      <c r="C39" s="99"/>
      <c r="D39" s="99" t="s">
        <v>36</v>
      </c>
      <c r="E39" s="99"/>
      <c r="F39" s="99" t="s">
        <v>37</v>
      </c>
      <c r="G39" s="99"/>
      <c r="H39" s="51"/>
      <c r="I39" s="51"/>
      <c r="J39" s="66"/>
      <c r="K39" s="4"/>
      <c r="L39" s="4"/>
      <c r="M39" s="4"/>
      <c r="N39" s="4"/>
      <c r="O39" s="4"/>
      <c r="P39" s="4"/>
      <c r="Q39" s="67"/>
      <c r="R39" s="12"/>
      <c r="S39" s="12"/>
      <c r="T39" s="12"/>
      <c r="U39" s="15"/>
      <c r="V39" s="9"/>
    </row>
    <row r="40" spans="1:39" x14ac:dyDescent="0.2">
      <c r="A40" s="51"/>
      <c r="B40" s="52">
        <f t="shared" ref="B40:B47" si="3">B7</f>
        <v>0</v>
      </c>
      <c r="C40" s="51"/>
      <c r="D40" s="53" t="e">
        <f t="shared" ref="D40:D47" si="4">(($C$23*(F7-$F$7)/($C$50+$F$7-F7))^(1/$C$22))</f>
        <v>#DIV/0!</v>
      </c>
      <c r="E40" s="51"/>
      <c r="F40" s="51"/>
      <c r="G40" s="54"/>
      <c r="H40" s="51"/>
      <c r="I40" s="51"/>
      <c r="J40" s="66"/>
      <c r="K40" s="4"/>
      <c r="L40" s="4"/>
      <c r="M40" s="4"/>
      <c r="N40" s="4"/>
      <c r="O40" s="4"/>
      <c r="P40" s="4"/>
      <c r="Q40" s="67"/>
      <c r="R40" s="12"/>
      <c r="S40" s="12"/>
      <c r="T40" s="12"/>
      <c r="U40" s="16"/>
      <c r="V40" s="9"/>
    </row>
    <row r="41" spans="1:39" x14ac:dyDescent="0.2">
      <c r="A41" s="51"/>
      <c r="B41" s="52">
        <f t="shared" si="3"/>
        <v>0</v>
      </c>
      <c r="C41" s="54"/>
      <c r="D41" s="53" t="e">
        <f t="shared" si="4"/>
        <v>#DIV/0!</v>
      </c>
      <c r="E41" s="55"/>
      <c r="F41" s="56" t="b">
        <f t="shared" ref="F41:F47" si="5">IF(B8&gt;=$C$24,FALSE,ABS(D41-B41)/B41)</f>
        <v>0</v>
      </c>
      <c r="G41" s="54"/>
      <c r="H41" s="51"/>
      <c r="I41" s="51"/>
      <c r="J41" s="66"/>
      <c r="K41" s="4"/>
      <c r="L41" s="4"/>
      <c r="M41" s="4"/>
      <c r="N41" s="4"/>
      <c r="O41" s="4"/>
      <c r="P41" s="4"/>
      <c r="Q41" s="67"/>
      <c r="R41" s="12"/>
      <c r="S41" s="12"/>
      <c r="T41" s="12"/>
      <c r="U41" s="16"/>
    </row>
    <row r="42" spans="1:39" x14ac:dyDescent="0.2">
      <c r="A42" s="51"/>
      <c r="B42" s="52">
        <f t="shared" si="3"/>
        <v>0</v>
      </c>
      <c r="C42" s="54"/>
      <c r="D42" s="53" t="e">
        <f t="shared" si="4"/>
        <v>#DIV/0!</v>
      </c>
      <c r="E42" s="55"/>
      <c r="F42" s="56" t="b">
        <f t="shared" si="5"/>
        <v>0</v>
      </c>
      <c r="G42" s="54"/>
      <c r="H42" s="51"/>
      <c r="I42" s="51"/>
      <c r="J42" s="66"/>
      <c r="K42" s="4"/>
      <c r="L42" s="41"/>
      <c r="M42" s="17"/>
      <c r="N42" s="32"/>
      <c r="O42" s="4"/>
      <c r="P42" s="4"/>
      <c r="Q42" s="67"/>
      <c r="R42" s="4"/>
      <c r="S42" s="4"/>
      <c r="T42" s="4"/>
      <c r="U42" s="4"/>
      <c r="V42" s="4"/>
      <c r="W42" s="4"/>
      <c r="X42" s="4"/>
      <c r="Y42" s="4"/>
      <c r="Z42" s="4"/>
      <c r="AA42" s="4"/>
      <c r="AB42" s="4"/>
      <c r="AC42" s="4"/>
      <c r="AD42" s="4"/>
      <c r="AE42" s="4"/>
      <c r="AF42" s="4"/>
      <c r="AG42" s="4"/>
      <c r="AH42" s="4"/>
      <c r="AI42" s="4"/>
      <c r="AJ42" s="4"/>
      <c r="AK42" s="4"/>
      <c r="AL42" s="4"/>
      <c r="AM42" s="4"/>
    </row>
    <row r="43" spans="1:39" x14ac:dyDescent="0.2">
      <c r="A43" s="51"/>
      <c r="B43" s="52">
        <f t="shared" si="3"/>
        <v>0</v>
      </c>
      <c r="C43" s="54"/>
      <c r="D43" s="53" t="e">
        <f t="shared" si="4"/>
        <v>#DIV/0!</v>
      </c>
      <c r="E43" s="55"/>
      <c r="F43" s="56" t="b">
        <f t="shared" si="5"/>
        <v>0</v>
      </c>
      <c r="G43" s="54"/>
      <c r="H43" s="51"/>
      <c r="I43" s="51"/>
      <c r="J43" s="66"/>
      <c r="K43" s="4"/>
      <c r="L43" s="4"/>
      <c r="M43" s="4"/>
      <c r="N43" s="4"/>
      <c r="O43" s="4"/>
      <c r="P43" s="4"/>
      <c r="Q43" s="67"/>
      <c r="R43" s="4"/>
      <c r="S43" s="4"/>
      <c r="T43" s="4"/>
      <c r="U43" s="4"/>
      <c r="V43" s="4"/>
      <c r="W43" s="4"/>
      <c r="X43" s="4"/>
      <c r="Y43" s="4"/>
      <c r="Z43" s="4"/>
      <c r="AA43" s="4"/>
      <c r="AB43" s="4"/>
      <c r="AC43" s="4"/>
      <c r="AD43" s="4"/>
      <c r="AE43" s="4"/>
      <c r="AF43" s="4"/>
      <c r="AG43" s="4"/>
      <c r="AH43" s="4"/>
      <c r="AI43" s="4"/>
      <c r="AJ43" s="4"/>
      <c r="AK43" s="4"/>
      <c r="AL43" s="4"/>
      <c r="AM43" s="4"/>
    </row>
    <row r="44" spans="1:39" ht="13.5" thickBot="1" x14ac:dyDescent="0.25">
      <c r="A44" s="51"/>
      <c r="B44" s="52">
        <f t="shared" si="3"/>
        <v>0</v>
      </c>
      <c r="C44" s="54"/>
      <c r="D44" s="53" t="e">
        <f t="shared" si="4"/>
        <v>#DIV/0!</v>
      </c>
      <c r="E44" s="55"/>
      <c r="F44" s="56" t="b">
        <f t="shared" si="5"/>
        <v>0</v>
      </c>
      <c r="G44" s="54"/>
      <c r="H44" s="51"/>
      <c r="I44" s="51"/>
      <c r="J44" s="78"/>
      <c r="K44" s="79"/>
      <c r="L44" s="79"/>
      <c r="M44" s="79"/>
      <c r="N44" s="79"/>
      <c r="O44" s="79"/>
      <c r="P44" s="79"/>
      <c r="Q44" s="80"/>
      <c r="R44" s="4"/>
      <c r="S44" s="4"/>
      <c r="T44" s="4"/>
      <c r="U44" s="4"/>
      <c r="V44" s="4"/>
      <c r="W44" s="4"/>
      <c r="X44" s="4"/>
      <c r="Y44" s="4"/>
      <c r="Z44" s="4"/>
      <c r="AA44" s="4"/>
      <c r="AB44" s="4"/>
      <c r="AC44" s="4"/>
      <c r="AD44" s="4"/>
      <c r="AE44" s="4"/>
      <c r="AF44" s="4"/>
      <c r="AG44" s="4"/>
      <c r="AH44" s="4"/>
      <c r="AI44" s="4"/>
      <c r="AJ44" s="4"/>
      <c r="AK44" s="4"/>
      <c r="AL44" s="4"/>
      <c r="AM44" s="4"/>
    </row>
    <row r="45" spans="1:39" x14ac:dyDescent="0.2">
      <c r="A45" s="51"/>
      <c r="B45" s="52">
        <f t="shared" si="3"/>
        <v>0</v>
      </c>
      <c r="C45" s="54"/>
      <c r="D45" s="53" t="e">
        <f t="shared" si="4"/>
        <v>#DIV/0!</v>
      </c>
      <c r="E45" s="55"/>
      <c r="F45" s="56" t="b">
        <f t="shared" si="5"/>
        <v>0</v>
      </c>
      <c r="G45" s="54"/>
      <c r="H45" s="51"/>
      <c r="I45" s="51"/>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
      <c r="A46" s="51"/>
      <c r="B46" s="52">
        <f t="shared" si="3"/>
        <v>0</v>
      </c>
      <c r="C46" s="54"/>
      <c r="D46" s="53" t="e">
        <f t="shared" si="4"/>
        <v>#DIV/0!</v>
      </c>
      <c r="E46" s="55"/>
      <c r="F46" s="56" t="b">
        <f t="shared" si="5"/>
        <v>0</v>
      </c>
      <c r="G46" s="57"/>
      <c r="H46" s="51"/>
      <c r="I46" s="51"/>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
      <c r="A47" s="51"/>
      <c r="B47" s="52">
        <f t="shared" si="3"/>
        <v>0</v>
      </c>
      <c r="C47" s="54"/>
      <c r="D47" s="53" t="e">
        <f t="shared" si="4"/>
        <v>#DIV/0!</v>
      </c>
      <c r="E47" s="55"/>
      <c r="F47" s="56" t="b">
        <f t="shared" si="5"/>
        <v>0</v>
      </c>
      <c r="G47" s="51"/>
      <c r="H47" s="51"/>
      <c r="I47" s="51"/>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
      <c r="A48" s="51"/>
      <c r="B48" s="58"/>
      <c r="C48" s="51"/>
      <c r="D48" s="51"/>
      <c r="E48" s="51"/>
      <c r="F48" s="51"/>
      <c r="G48" s="51"/>
      <c r="H48" s="51"/>
      <c r="I48" s="51"/>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44" ht="30" customHeight="1" thickBot="1" x14ac:dyDescent="0.25">
      <c r="A49" s="123" t="s">
        <v>17</v>
      </c>
      <c r="B49" s="123"/>
      <c r="C49" s="123"/>
      <c r="D49" s="123"/>
      <c r="E49" s="123"/>
      <c r="F49" s="123"/>
      <c r="G49" s="123"/>
      <c r="H49" s="123"/>
      <c r="I49" s="63"/>
      <c r="J49" s="4"/>
      <c r="K49" s="37"/>
      <c r="L49" s="4"/>
      <c r="M49" s="18"/>
      <c r="N49" s="4"/>
      <c r="O49" s="37"/>
      <c r="P49" s="18"/>
      <c r="Q49" s="4"/>
      <c r="R49" s="4"/>
      <c r="S49" s="4"/>
      <c r="T49" s="4"/>
      <c r="U49" s="4"/>
      <c r="V49" s="4"/>
      <c r="W49" s="4"/>
      <c r="X49" s="4"/>
      <c r="Y49" s="4"/>
      <c r="Z49" s="4"/>
      <c r="AA49" s="4"/>
      <c r="AB49" s="4"/>
      <c r="AC49" s="4"/>
      <c r="AD49" s="4"/>
      <c r="AE49" s="4"/>
      <c r="AF49" s="4"/>
      <c r="AG49" s="4"/>
      <c r="AH49" s="4"/>
      <c r="AI49" s="4"/>
      <c r="AJ49" s="4"/>
      <c r="AK49" s="4"/>
      <c r="AL49" s="4"/>
      <c r="AM49" s="4"/>
    </row>
    <row r="50" spans="1:44" x14ac:dyDescent="0.2">
      <c r="A50" s="51"/>
      <c r="B50" s="34" t="s">
        <v>0</v>
      </c>
      <c r="C50" s="33" t="e">
        <f>($C$52-$C$51)*($C$24^$C$22+$C$23)/$C$24^$C$22</f>
        <v>#DIV/0!</v>
      </c>
      <c r="D50" s="120"/>
      <c r="E50" s="121"/>
      <c r="F50" s="51"/>
      <c r="G50" s="51"/>
      <c r="H50" s="51"/>
      <c r="I50" s="51"/>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44" x14ac:dyDescent="0.2">
      <c r="A51" s="51"/>
      <c r="B51" s="35" t="s">
        <v>1</v>
      </c>
      <c r="C51" s="48" t="e">
        <f>F7</f>
        <v>#DIV/0!</v>
      </c>
      <c r="D51" s="122"/>
      <c r="E51" s="121"/>
      <c r="F51" s="51"/>
      <c r="G51" s="51"/>
      <c r="H51" s="51"/>
      <c r="I51" s="51"/>
      <c r="J51" s="4"/>
      <c r="K51" s="4"/>
      <c r="L51" s="4"/>
      <c r="M51" s="4"/>
      <c r="N51" s="4"/>
      <c r="O51" s="4"/>
      <c r="P51" s="4"/>
      <c r="Q51" s="4"/>
      <c r="R51" s="4"/>
      <c r="S51" s="18"/>
      <c r="T51" s="18"/>
      <c r="U51" s="18"/>
      <c r="V51" s="18"/>
      <c r="W51" s="18"/>
      <c r="X51" s="18"/>
      <c r="Y51" s="4"/>
      <c r="Z51" s="4"/>
      <c r="AA51" s="4"/>
      <c r="AB51" s="4"/>
      <c r="AC51" s="4"/>
      <c r="AD51" s="4"/>
      <c r="AE51" s="4"/>
      <c r="AF51" s="4"/>
      <c r="AG51" s="4"/>
      <c r="AH51" s="4"/>
      <c r="AI51" s="4"/>
      <c r="AJ51" s="4"/>
      <c r="AK51" s="4"/>
      <c r="AL51" s="18"/>
      <c r="AM51" s="4"/>
    </row>
    <row r="52" spans="1:44" ht="13.5" thickBot="1" x14ac:dyDescent="0.25">
      <c r="A52" s="51"/>
      <c r="B52" s="36" t="s">
        <v>2</v>
      </c>
      <c r="C52" s="49" t="e">
        <f>VLOOKUP($C$24,B7:F14,5,FALSE)</f>
        <v>#DIV/0!</v>
      </c>
      <c r="D52" s="122"/>
      <c r="E52" s="121"/>
      <c r="F52" s="51"/>
      <c r="G52" s="51"/>
      <c r="H52" s="51"/>
      <c r="I52" s="51"/>
      <c r="J52" s="4"/>
      <c r="K52" s="4"/>
      <c r="L52" s="17"/>
      <c r="M52" s="17"/>
      <c r="N52" s="4"/>
      <c r="O52" s="4"/>
      <c r="P52" s="4"/>
      <c r="Q52" s="4"/>
      <c r="R52" s="4"/>
      <c r="S52" s="20"/>
      <c r="T52" s="4"/>
      <c r="U52" s="22"/>
      <c r="V52" s="4"/>
      <c r="W52" s="4"/>
      <c r="X52" s="4"/>
      <c r="Y52" s="17"/>
      <c r="Z52" s="17"/>
      <c r="AA52" s="4"/>
      <c r="AB52" s="4"/>
      <c r="AC52" s="4"/>
      <c r="AD52" s="4"/>
      <c r="AE52" s="4"/>
      <c r="AF52" s="4"/>
      <c r="AG52" s="4"/>
      <c r="AH52" s="4"/>
      <c r="AI52" s="4"/>
      <c r="AJ52" s="4"/>
      <c r="AK52" s="4"/>
      <c r="AL52" s="4"/>
      <c r="AM52" s="4"/>
    </row>
    <row r="53" spans="1:44" x14ac:dyDescent="0.2">
      <c r="A53" s="51"/>
      <c r="B53" s="51"/>
      <c r="C53" s="51"/>
      <c r="D53" s="51"/>
      <c r="E53" s="51"/>
      <c r="F53" s="51"/>
      <c r="G53" s="51"/>
      <c r="H53" s="51"/>
      <c r="I53" s="51"/>
      <c r="J53" s="4"/>
      <c r="K53" s="4"/>
      <c r="L53" s="17"/>
      <c r="M53" s="17"/>
      <c r="N53" s="4"/>
      <c r="O53" s="22"/>
      <c r="P53" s="22"/>
      <c r="Q53" s="22"/>
      <c r="R53" s="4"/>
      <c r="S53" s="20"/>
      <c r="T53" s="4"/>
      <c r="U53" s="22"/>
      <c r="V53" s="22"/>
      <c r="W53" s="22"/>
      <c r="X53" s="4"/>
      <c r="Y53" s="17"/>
      <c r="Z53" s="17"/>
      <c r="AA53" s="4"/>
      <c r="AB53" s="4"/>
      <c r="AC53" s="4"/>
      <c r="AD53" s="4"/>
      <c r="AE53" s="22"/>
      <c r="AF53" s="22"/>
      <c r="AG53" s="22"/>
      <c r="AH53" s="22"/>
      <c r="AI53" s="22"/>
      <c r="AJ53" s="22"/>
      <c r="AK53" s="22"/>
      <c r="AL53" s="4"/>
      <c r="AM53" s="4"/>
    </row>
    <row r="54" spans="1:44" x14ac:dyDescent="0.2">
      <c r="J54" s="4"/>
      <c r="K54" s="4"/>
      <c r="L54" s="17"/>
      <c r="M54" s="17"/>
      <c r="N54" s="4"/>
      <c r="O54" s="22"/>
      <c r="P54" s="22"/>
      <c r="Q54" s="22"/>
      <c r="R54" s="4"/>
      <c r="S54" s="20"/>
      <c r="T54" s="4"/>
      <c r="U54" s="22"/>
      <c r="V54" s="22"/>
      <c r="W54" s="22"/>
      <c r="X54" s="4"/>
      <c r="Y54" s="17"/>
      <c r="Z54" s="17"/>
      <c r="AA54" s="4"/>
      <c r="AB54" s="4"/>
      <c r="AC54" s="4"/>
      <c r="AD54" s="4"/>
      <c r="AE54" s="22"/>
      <c r="AF54" s="22"/>
      <c r="AG54" s="22"/>
      <c r="AH54" s="22"/>
      <c r="AI54" s="22"/>
      <c r="AJ54" s="22"/>
      <c r="AK54" s="22"/>
      <c r="AL54" s="4"/>
      <c r="AM54" s="4"/>
    </row>
    <row r="55" spans="1:44" x14ac:dyDescent="0.2">
      <c r="A55" s="4"/>
      <c r="B55" s="4"/>
      <c r="C55" s="4"/>
      <c r="D55" s="4"/>
      <c r="E55" s="4"/>
      <c r="F55" s="4"/>
      <c r="G55" s="4"/>
      <c r="H55" s="4"/>
      <c r="I55" s="4"/>
      <c r="J55" s="4"/>
      <c r="K55" s="4"/>
      <c r="L55" s="17"/>
      <c r="M55" s="17"/>
      <c r="N55" s="4"/>
      <c r="O55" s="22"/>
      <c r="P55" s="22"/>
      <c r="Q55" s="22"/>
      <c r="R55" s="4"/>
      <c r="S55" s="20"/>
      <c r="T55" s="4"/>
      <c r="U55" s="22"/>
      <c r="V55" s="22"/>
      <c r="W55" s="22"/>
      <c r="X55" s="4"/>
      <c r="Y55" s="17"/>
      <c r="Z55" s="17"/>
      <c r="AA55" s="4"/>
      <c r="AB55" s="4"/>
      <c r="AC55" s="4"/>
      <c r="AD55" s="4"/>
      <c r="AE55" s="22"/>
      <c r="AF55" s="22"/>
      <c r="AG55" s="22"/>
      <c r="AH55" s="22"/>
      <c r="AI55" s="22"/>
      <c r="AJ55" s="22"/>
      <c r="AK55" s="22"/>
      <c r="AL55" s="4"/>
      <c r="AM55" s="4"/>
    </row>
    <row r="56" spans="1:44" x14ac:dyDescent="0.2">
      <c r="A56" s="4"/>
      <c r="B56" s="4"/>
      <c r="C56" s="4"/>
      <c r="D56" s="4"/>
      <c r="E56" s="4"/>
      <c r="F56" s="4"/>
      <c r="G56" s="4"/>
      <c r="H56" s="4"/>
      <c r="I56" s="4"/>
      <c r="J56" s="4"/>
      <c r="K56" s="4"/>
      <c r="L56" s="17"/>
      <c r="M56" s="17"/>
      <c r="N56" s="4"/>
      <c r="O56" s="22"/>
      <c r="P56" s="22"/>
      <c r="Q56" s="22"/>
      <c r="R56" s="4"/>
      <c r="S56" s="20"/>
      <c r="T56" s="4"/>
      <c r="U56" s="22"/>
      <c r="V56" s="22"/>
      <c r="W56" s="22"/>
      <c r="X56" s="4"/>
      <c r="Y56" s="17"/>
      <c r="Z56" s="17"/>
      <c r="AA56" s="4"/>
      <c r="AB56" s="4"/>
      <c r="AC56" s="4"/>
      <c r="AD56" s="4"/>
      <c r="AE56" s="22"/>
      <c r="AF56" s="22"/>
      <c r="AG56" s="22"/>
      <c r="AH56" s="22"/>
      <c r="AI56" s="22"/>
      <c r="AJ56" s="22"/>
      <c r="AK56" s="22"/>
      <c r="AL56" s="4"/>
      <c r="AM56" s="4"/>
    </row>
    <row r="57" spans="1:44" x14ac:dyDescent="0.2">
      <c r="A57" s="4"/>
      <c r="B57" s="4"/>
      <c r="C57" s="4"/>
      <c r="D57" s="4"/>
      <c r="E57" s="4"/>
      <c r="F57" s="4"/>
      <c r="G57" s="4"/>
      <c r="H57" s="4"/>
      <c r="I57" s="4"/>
      <c r="J57" s="4"/>
      <c r="K57" s="4"/>
      <c r="L57" s="17"/>
      <c r="M57" s="17"/>
      <c r="N57" s="4"/>
      <c r="O57" s="22"/>
      <c r="P57" s="22"/>
      <c r="Q57" s="22"/>
      <c r="R57" s="4"/>
      <c r="S57" s="20"/>
      <c r="T57" s="4"/>
      <c r="U57" s="22"/>
      <c r="V57" s="22"/>
      <c r="W57" s="22"/>
      <c r="X57" s="4"/>
      <c r="Y57" s="17"/>
      <c r="Z57" s="17"/>
      <c r="AA57" s="4"/>
      <c r="AB57" s="4"/>
      <c r="AC57" s="4"/>
      <c r="AD57" s="4"/>
      <c r="AE57" s="22"/>
      <c r="AF57" s="22"/>
      <c r="AG57" s="22"/>
      <c r="AH57" s="22"/>
      <c r="AI57" s="22"/>
      <c r="AJ57" s="22"/>
      <c r="AK57" s="22"/>
      <c r="AL57" s="4"/>
      <c r="AM57" s="4"/>
    </row>
    <row r="58" spans="1:44" x14ac:dyDescent="0.2">
      <c r="A58" s="4"/>
      <c r="B58" s="4"/>
      <c r="C58" s="4"/>
      <c r="D58" s="4"/>
      <c r="E58" s="4"/>
      <c r="F58" s="4"/>
      <c r="G58" s="4"/>
      <c r="H58" s="4"/>
      <c r="I58" s="4"/>
      <c r="J58" s="4"/>
      <c r="K58" s="4"/>
      <c r="L58" s="17"/>
      <c r="M58" s="17"/>
      <c r="N58" s="4"/>
      <c r="O58" s="22"/>
      <c r="P58" s="22"/>
      <c r="Q58" s="22"/>
      <c r="R58" s="4"/>
      <c r="S58" s="20"/>
      <c r="T58" s="4"/>
      <c r="U58" s="22"/>
      <c r="V58" s="22"/>
      <c r="W58" s="22"/>
      <c r="X58" s="4"/>
      <c r="Y58" s="17"/>
      <c r="Z58" s="17"/>
      <c r="AA58" s="4"/>
      <c r="AB58" s="4"/>
      <c r="AC58" s="4"/>
      <c r="AD58" s="4"/>
      <c r="AE58" s="22"/>
      <c r="AF58" s="22"/>
      <c r="AG58" s="22"/>
      <c r="AH58" s="22"/>
      <c r="AI58" s="22"/>
      <c r="AJ58" s="22"/>
      <c r="AK58" s="22"/>
      <c r="AL58" s="4"/>
      <c r="AM58" s="4"/>
    </row>
    <row r="59" spans="1:44" x14ac:dyDescent="0.2">
      <c r="A59" s="4"/>
      <c r="B59" s="4"/>
      <c r="C59" s="4"/>
      <c r="D59" s="4"/>
      <c r="E59" s="4"/>
      <c r="F59" s="20"/>
      <c r="G59" s="21"/>
      <c r="H59" s="4"/>
      <c r="I59" s="4"/>
      <c r="J59" s="4"/>
      <c r="K59" s="4"/>
      <c r="L59" s="17"/>
      <c r="M59" s="17"/>
      <c r="N59" s="4"/>
      <c r="O59" s="22"/>
      <c r="P59" s="22"/>
      <c r="Q59" s="22"/>
      <c r="R59" s="4"/>
      <c r="S59" s="20"/>
      <c r="T59" s="4"/>
      <c r="U59" s="22"/>
      <c r="V59" s="22"/>
      <c r="W59" s="22"/>
      <c r="X59" s="4"/>
      <c r="Y59" s="17"/>
      <c r="Z59" s="17"/>
      <c r="AA59" s="4"/>
      <c r="AB59" s="22"/>
      <c r="AC59" s="22"/>
      <c r="AD59" s="22"/>
      <c r="AE59" s="22"/>
      <c r="AF59" s="22"/>
      <c r="AG59" s="22"/>
      <c r="AH59" s="22"/>
      <c r="AI59" s="22"/>
      <c r="AJ59" s="22"/>
      <c r="AK59" s="22"/>
      <c r="AL59" s="4"/>
      <c r="AM59" s="20"/>
      <c r="AO59" s="19"/>
      <c r="AP59" s="19"/>
      <c r="AQ59" s="19"/>
    </row>
    <row r="60" spans="1:44" x14ac:dyDescent="0.2">
      <c r="A60" s="4"/>
      <c r="B60" s="4"/>
      <c r="C60" s="4"/>
      <c r="D60" s="4"/>
      <c r="E60" s="4"/>
      <c r="F60" s="4"/>
      <c r="G60" s="4"/>
      <c r="H60" s="22"/>
      <c r="I60" s="22"/>
      <c r="J60" s="4"/>
      <c r="K60" s="4"/>
      <c r="L60" s="4"/>
      <c r="M60" s="4"/>
      <c r="N60" s="4"/>
      <c r="O60" s="4"/>
      <c r="P60" s="4"/>
      <c r="Q60" s="4"/>
      <c r="R60" s="17"/>
      <c r="S60" s="17"/>
      <c r="T60" s="17"/>
      <c r="U60" s="17"/>
      <c r="V60" s="17"/>
      <c r="W60" s="17"/>
      <c r="X60" s="17"/>
      <c r="Y60" s="17"/>
      <c r="Z60" s="17"/>
      <c r="AA60" s="17"/>
      <c r="AB60" s="4"/>
      <c r="AC60" s="22"/>
      <c r="AD60" s="38"/>
      <c r="AE60" s="38"/>
      <c r="AF60" s="22"/>
      <c r="AG60" s="22"/>
      <c r="AH60" s="22"/>
      <c r="AI60" s="22"/>
      <c r="AJ60" s="22"/>
      <c r="AK60" s="22"/>
      <c r="AL60" s="22"/>
      <c r="AM60" s="4"/>
      <c r="AN60" s="7"/>
      <c r="AP60" s="19"/>
      <c r="AQ60" s="19"/>
      <c r="AR60" s="19"/>
    </row>
    <row r="61" spans="1:44" x14ac:dyDescent="0.2">
      <c r="A61" s="4"/>
      <c r="B61" s="4"/>
      <c r="C61" s="4"/>
      <c r="D61" s="4"/>
      <c r="E61" s="4"/>
      <c r="F61" s="20"/>
      <c r="G61" s="21"/>
      <c r="H61" s="22"/>
      <c r="I61" s="22"/>
      <c r="J61" s="4"/>
      <c r="K61" s="4"/>
      <c r="L61" s="4"/>
      <c r="M61" s="4"/>
      <c r="N61" s="4"/>
      <c r="O61" s="4"/>
      <c r="P61" s="4"/>
      <c r="Q61" s="4"/>
      <c r="R61" s="17"/>
      <c r="S61" s="17"/>
      <c r="T61" s="17"/>
      <c r="U61" s="17"/>
      <c r="V61" s="17"/>
      <c r="W61" s="17"/>
      <c r="X61" s="17"/>
      <c r="Y61" s="17"/>
      <c r="Z61" s="17"/>
      <c r="AA61" s="17"/>
      <c r="AB61" s="4"/>
      <c r="AC61" s="22"/>
      <c r="AD61" s="22"/>
      <c r="AE61" s="22"/>
      <c r="AF61" s="22"/>
      <c r="AG61" s="22"/>
      <c r="AH61" s="22"/>
      <c r="AI61" s="22"/>
      <c r="AJ61" s="22"/>
      <c r="AK61" s="22"/>
      <c r="AL61" s="22"/>
      <c r="AM61" s="4"/>
      <c r="AN61" s="7"/>
      <c r="AP61" s="19"/>
      <c r="AQ61" s="19"/>
      <c r="AR61" s="19"/>
    </row>
    <row r="62" spans="1:44" x14ac:dyDescent="0.2">
      <c r="A62" s="4"/>
      <c r="B62" s="4"/>
      <c r="C62" s="4"/>
      <c r="D62" s="4"/>
      <c r="E62" s="4"/>
      <c r="F62" s="20"/>
      <c r="G62" s="21"/>
      <c r="H62" s="22"/>
      <c r="I62" s="22"/>
      <c r="J62" s="4"/>
      <c r="K62" s="4"/>
      <c r="L62" s="4"/>
      <c r="M62" s="4"/>
      <c r="N62" s="4"/>
      <c r="O62" s="4"/>
      <c r="P62" s="4"/>
      <c r="Q62" s="4"/>
      <c r="R62" s="17"/>
      <c r="S62" s="17"/>
      <c r="T62" s="17"/>
      <c r="U62" s="17"/>
      <c r="V62" s="17"/>
      <c r="W62" s="17"/>
      <c r="X62" s="17"/>
      <c r="Y62" s="17"/>
      <c r="Z62" s="17"/>
      <c r="AA62" s="17"/>
      <c r="AB62" s="4"/>
      <c r="AC62" s="22"/>
      <c r="AD62" s="22"/>
      <c r="AE62" s="22"/>
      <c r="AF62" s="22"/>
      <c r="AG62" s="22"/>
      <c r="AH62" s="22"/>
      <c r="AI62" s="22"/>
      <c r="AJ62" s="22"/>
      <c r="AK62" s="22"/>
      <c r="AL62" s="22"/>
      <c r="AM62" s="4"/>
      <c r="AN62" s="7"/>
      <c r="AP62" s="19"/>
      <c r="AQ62" s="19"/>
      <c r="AR62" s="19"/>
    </row>
    <row r="63" spans="1:44" x14ac:dyDescent="0.2">
      <c r="A63" s="4"/>
      <c r="B63" s="4"/>
      <c r="C63" s="4"/>
      <c r="D63" s="4"/>
      <c r="E63" s="4"/>
      <c r="F63" s="20"/>
      <c r="G63" s="21"/>
      <c r="H63" s="22"/>
      <c r="I63" s="22"/>
      <c r="J63" s="4"/>
      <c r="K63" s="4"/>
      <c r="L63" s="4"/>
      <c r="M63" s="4"/>
      <c r="N63" s="4"/>
      <c r="O63" s="4"/>
      <c r="P63" s="4"/>
      <c r="Q63" s="4"/>
      <c r="R63" s="17"/>
      <c r="S63" s="17"/>
      <c r="T63" s="17"/>
      <c r="U63" s="17"/>
      <c r="V63" s="17"/>
      <c r="W63" s="39"/>
      <c r="X63" s="17"/>
      <c r="Y63" s="17"/>
      <c r="Z63" s="17"/>
      <c r="AA63" s="17"/>
      <c r="AB63" s="4"/>
      <c r="AC63" s="22"/>
      <c r="AD63" s="22"/>
      <c r="AE63" s="22"/>
      <c r="AF63" s="22"/>
      <c r="AG63" s="22"/>
      <c r="AH63" s="22"/>
      <c r="AI63" s="22"/>
      <c r="AJ63" s="22"/>
      <c r="AK63" s="22"/>
      <c r="AL63" s="22"/>
      <c r="AM63" s="4"/>
      <c r="AN63" s="7"/>
      <c r="AP63" s="19"/>
      <c r="AQ63" s="19"/>
      <c r="AR63" s="19"/>
    </row>
    <row r="64" spans="1:44" x14ac:dyDescent="0.2">
      <c r="A64" s="4"/>
      <c r="B64" s="4"/>
      <c r="C64" s="4"/>
      <c r="D64" s="4"/>
      <c r="E64" s="4"/>
      <c r="F64" s="20"/>
      <c r="G64" s="21"/>
      <c r="H64" s="22"/>
      <c r="I64" s="22"/>
      <c r="J64" s="4"/>
      <c r="K64" s="4"/>
      <c r="L64" s="4"/>
      <c r="M64" s="4"/>
      <c r="N64" s="4"/>
      <c r="O64" s="4"/>
      <c r="P64" s="4"/>
      <c r="Q64" s="4"/>
      <c r="R64" s="17"/>
      <c r="S64" s="17"/>
      <c r="T64" s="17"/>
      <c r="U64" s="17"/>
      <c r="V64" s="17"/>
      <c r="W64" s="17"/>
      <c r="X64" s="17"/>
      <c r="Y64" s="17"/>
      <c r="Z64" s="17"/>
      <c r="AA64" s="17"/>
      <c r="AB64" s="4"/>
      <c r="AC64" s="22"/>
      <c r="AD64" s="22"/>
      <c r="AE64" s="22"/>
      <c r="AF64" s="22"/>
      <c r="AG64" s="22"/>
      <c r="AH64" s="22"/>
      <c r="AI64" s="22"/>
      <c r="AJ64" s="22"/>
      <c r="AK64" s="22"/>
      <c r="AL64" s="22"/>
      <c r="AM64" s="4"/>
      <c r="AN64" s="7"/>
      <c r="AP64" s="19"/>
      <c r="AQ64" s="19"/>
      <c r="AR64" s="19"/>
    </row>
    <row r="65" spans="1:44" x14ac:dyDescent="0.2">
      <c r="A65" s="4"/>
      <c r="B65" s="4"/>
      <c r="C65" s="4"/>
      <c r="D65" s="4"/>
      <c r="E65" s="4"/>
      <c r="F65" s="4"/>
      <c r="G65" s="4"/>
      <c r="H65" s="22"/>
      <c r="I65" s="22"/>
      <c r="J65" s="4"/>
      <c r="K65" s="4"/>
      <c r="L65" s="4"/>
      <c r="M65" s="4"/>
      <c r="N65" s="4"/>
      <c r="O65" s="4"/>
      <c r="P65" s="4"/>
      <c r="Q65" s="20"/>
      <c r="R65" s="17"/>
      <c r="S65" s="17"/>
      <c r="T65" s="17"/>
      <c r="U65" s="17"/>
      <c r="V65" s="17"/>
      <c r="W65" s="17"/>
      <c r="X65" s="17"/>
      <c r="Y65" s="17"/>
      <c r="Z65" s="17"/>
      <c r="AA65" s="17"/>
      <c r="AB65" s="4"/>
      <c r="AC65" s="22"/>
      <c r="AD65" s="22"/>
      <c r="AE65" s="22"/>
      <c r="AF65" s="22"/>
      <c r="AG65" s="22"/>
      <c r="AH65" s="22"/>
      <c r="AI65" s="22"/>
      <c r="AJ65" s="22"/>
      <c r="AK65" s="22"/>
      <c r="AL65" s="22"/>
      <c r="AM65" s="4"/>
      <c r="AN65" s="7"/>
      <c r="AP65" s="19"/>
      <c r="AQ65" s="19"/>
      <c r="AR65" s="19"/>
    </row>
    <row r="66" spans="1:44"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P66" s="11"/>
      <c r="AQ66" s="19"/>
    </row>
    <row r="67" spans="1:44"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P67" s="11"/>
      <c r="AQ67" s="19"/>
    </row>
    <row r="68" spans="1:44" x14ac:dyDescent="0.2">
      <c r="A68" s="4"/>
      <c r="B68" s="4"/>
      <c r="C68" s="4"/>
      <c r="D68" s="4"/>
      <c r="E68" s="4"/>
      <c r="F68" s="4"/>
      <c r="G68" s="4"/>
      <c r="H68" s="4"/>
      <c r="I68" s="4"/>
      <c r="J68" s="4"/>
      <c r="K68" s="4"/>
      <c r="L68" s="4"/>
      <c r="M68" s="4"/>
      <c r="N68" s="4"/>
      <c r="O68" s="4"/>
      <c r="P68" s="4"/>
      <c r="Q68" s="4"/>
      <c r="R68" s="4"/>
      <c r="S68" s="4"/>
      <c r="T68" s="4"/>
      <c r="U68" s="4"/>
      <c r="V68" s="4"/>
      <c r="W68" s="4"/>
      <c r="X68" s="4"/>
      <c r="AP68" s="11"/>
      <c r="AQ68" s="19"/>
    </row>
    <row r="69" spans="1:44" x14ac:dyDescent="0.2">
      <c r="A69" s="4"/>
      <c r="B69" s="4"/>
      <c r="C69" s="4"/>
      <c r="D69" s="4"/>
      <c r="E69" s="4"/>
      <c r="F69" s="4"/>
      <c r="G69" s="4"/>
      <c r="H69" s="4"/>
      <c r="I69" s="4"/>
      <c r="J69" s="4"/>
      <c r="K69" s="4"/>
      <c r="L69" s="4"/>
      <c r="M69" s="4"/>
      <c r="N69" s="4"/>
      <c r="O69" s="4"/>
      <c r="P69" s="4"/>
      <c r="Q69" s="4"/>
      <c r="R69" s="4"/>
      <c r="S69" s="4"/>
      <c r="T69" s="4"/>
      <c r="U69" s="4"/>
      <c r="V69" s="4"/>
      <c r="W69" s="4"/>
      <c r="X69" s="4"/>
    </row>
    <row r="70" spans="1:44" x14ac:dyDescent="0.2">
      <c r="A70" s="4"/>
      <c r="B70" s="37"/>
      <c r="C70" s="4"/>
      <c r="D70" s="4"/>
      <c r="E70" s="4"/>
      <c r="F70" s="4"/>
      <c r="G70" s="4"/>
      <c r="H70" s="4"/>
      <c r="I70" s="4"/>
      <c r="J70" s="4"/>
      <c r="K70" s="4"/>
      <c r="L70" s="4"/>
      <c r="M70" s="4"/>
      <c r="N70" s="4"/>
      <c r="O70" s="4"/>
      <c r="P70" s="4"/>
      <c r="Q70" s="4"/>
      <c r="R70" s="4"/>
      <c r="S70" s="4"/>
      <c r="T70" s="4"/>
      <c r="U70" s="4"/>
      <c r="V70" s="4"/>
      <c r="W70" s="4"/>
      <c r="X70" s="4"/>
    </row>
    <row r="71" spans="1:44" x14ac:dyDescent="0.2">
      <c r="A71" s="4"/>
      <c r="B71" s="4"/>
      <c r="C71" s="4"/>
      <c r="D71" s="4"/>
      <c r="E71" s="4"/>
      <c r="F71" s="4"/>
      <c r="G71" s="4"/>
      <c r="H71" s="4"/>
      <c r="I71" s="4"/>
      <c r="J71" s="4"/>
      <c r="K71" s="4"/>
      <c r="L71" s="4"/>
      <c r="M71" s="4"/>
      <c r="N71" s="4"/>
      <c r="O71" s="4"/>
      <c r="P71" s="4"/>
      <c r="Q71" s="37"/>
      <c r="R71" s="4"/>
      <c r="S71" s="4"/>
      <c r="T71" s="4"/>
      <c r="U71" s="4"/>
      <c r="V71" s="4"/>
      <c r="W71" s="4"/>
      <c r="X71" s="4"/>
    </row>
    <row r="72" spans="1:44" x14ac:dyDescent="0.2">
      <c r="A72" s="4"/>
      <c r="B72" s="4"/>
      <c r="C72" s="4"/>
      <c r="D72" s="4"/>
      <c r="E72" s="4"/>
      <c r="F72" s="4"/>
      <c r="G72" s="4"/>
      <c r="H72" s="4"/>
      <c r="I72" s="4"/>
      <c r="J72" s="4"/>
      <c r="K72" s="4"/>
      <c r="L72" s="4"/>
      <c r="M72" s="4"/>
      <c r="N72" s="4"/>
      <c r="O72" s="4"/>
      <c r="P72" s="4"/>
      <c r="Q72" s="4"/>
      <c r="R72" s="4"/>
      <c r="S72" s="4"/>
      <c r="T72" s="4"/>
      <c r="U72" s="4"/>
      <c r="V72" s="4"/>
      <c r="W72" s="4"/>
      <c r="X72" s="4"/>
    </row>
    <row r="73" spans="1:44" x14ac:dyDescent="0.2">
      <c r="A73" s="4"/>
      <c r="B73" s="4"/>
      <c r="C73" s="4"/>
      <c r="D73" s="4"/>
      <c r="E73" s="4"/>
      <c r="F73" s="4"/>
      <c r="G73" s="4"/>
      <c r="H73" s="4"/>
      <c r="I73" s="4"/>
      <c r="J73" s="4"/>
      <c r="K73" s="4"/>
      <c r="L73" s="4"/>
      <c r="M73" s="40"/>
      <c r="N73" s="20"/>
      <c r="O73" s="22"/>
      <c r="P73" s="4"/>
      <c r="Q73" s="4"/>
      <c r="R73" s="17"/>
      <c r="S73" s="17"/>
      <c r="T73" s="17"/>
      <c r="U73" s="17"/>
      <c r="V73" s="17"/>
      <c r="W73" s="17"/>
      <c r="X73" s="17"/>
    </row>
    <row r="74" spans="1:44" x14ac:dyDescent="0.2">
      <c r="A74" s="4"/>
      <c r="B74" s="4"/>
      <c r="C74" s="4"/>
      <c r="D74" s="4"/>
      <c r="E74" s="4"/>
      <c r="F74" s="4"/>
      <c r="G74" s="4"/>
      <c r="H74" s="4"/>
      <c r="I74" s="4"/>
      <c r="J74" s="4"/>
      <c r="K74" s="4"/>
      <c r="L74" s="4"/>
      <c r="M74" s="40"/>
      <c r="N74" s="20"/>
      <c r="O74" s="22"/>
      <c r="P74" s="4"/>
      <c r="Q74" s="4"/>
      <c r="R74" s="17"/>
      <c r="S74" s="17"/>
      <c r="T74" s="17"/>
      <c r="U74" s="17"/>
      <c r="V74" s="17"/>
      <c r="W74" s="17"/>
      <c r="X74" s="17"/>
    </row>
    <row r="75" spans="1:44" x14ac:dyDescent="0.2">
      <c r="A75" s="4"/>
      <c r="B75" s="4"/>
      <c r="C75" s="4"/>
      <c r="D75" s="4"/>
      <c r="E75" s="4"/>
      <c r="F75" s="4"/>
      <c r="G75" s="4"/>
      <c r="H75" s="4"/>
      <c r="I75" s="4"/>
      <c r="J75" s="4"/>
      <c r="K75" s="4"/>
      <c r="L75" s="4"/>
      <c r="M75" s="40"/>
      <c r="N75" s="20"/>
      <c r="O75" s="22"/>
      <c r="P75" s="4"/>
      <c r="Q75" s="4"/>
      <c r="R75" s="17"/>
      <c r="S75" s="17"/>
      <c r="T75" s="17"/>
      <c r="U75" s="17"/>
      <c r="V75" s="17"/>
      <c r="W75" s="17"/>
      <c r="X75" s="17"/>
    </row>
    <row r="76" spans="1:44" x14ac:dyDescent="0.2">
      <c r="A76" s="4"/>
      <c r="B76" s="4"/>
      <c r="C76" s="4"/>
      <c r="D76" s="4"/>
      <c r="E76" s="4"/>
      <c r="F76" s="4"/>
      <c r="G76" s="4"/>
      <c r="H76" s="4"/>
      <c r="I76" s="4"/>
      <c r="J76" s="4"/>
      <c r="K76" s="4"/>
      <c r="L76" s="4"/>
      <c r="M76" s="40"/>
      <c r="N76" s="20"/>
      <c r="O76" s="22"/>
      <c r="P76" s="4"/>
      <c r="Q76" s="4"/>
      <c r="R76" s="17"/>
      <c r="S76" s="17"/>
      <c r="T76" s="17"/>
      <c r="U76" s="17"/>
      <c r="V76" s="17"/>
      <c r="W76" s="17"/>
      <c r="X76" s="17"/>
    </row>
    <row r="77" spans="1:44" x14ac:dyDescent="0.2">
      <c r="A77" s="4"/>
      <c r="B77" s="4"/>
      <c r="C77" s="4"/>
      <c r="D77" s="4"/>
      <c r="E77" s="4"/>
      <c r="F77" s="4"/>
      <c r="G77" s="4"/>
      <c r="H77" s="4"/>
      <c r="I77" s="4"/>
      <c r="J77" s="4"/>
      <c r="K77" s="4"/>
      <c r="L77" s="4"/>
      <c r="M77" s="40"/>
      <c r="N77" s="20"/>
      <c r="O77" s="22"/>
      <c r="P77" s="4"/>
      <c r="Q77" s="4"/>
      <c r="R77" s="17"/>
      <c r="S77" s="17"/>
      <c r="T77" s="17"/>
      <c r="U77" s="17"/>
      <c r="V77" s="17"/>
      <c r="W77" s="17"/>
      <c r="X77" s="17"/>
    </row>
    <row r="78" spans="1:44" x14ac:dyDescent="0.2">
      <c r="A78" s="4"/>
      <c r="B78" s="4"/>
      <c r="C78" s="4"/>
      <c r="D78" s="4"/>
      <c r="E78" s="4"/>
      <c r="F78" s="4"/>
      <c r="G78" s="4"/>
      <c r="H78" s="4"/>
      <c r="I78" s="4"/>
      <c r="J78" s="4"/>
      <c r="K78" s="4"/>
      <c r="L78" s="4"/>
      <c r="M78" s="40"/>
      <c r="N78" s="20"/>
      <c r="O78" s="22"/>
      <c r="P78" s="4"/>
      <c r="Q78" s="4"/>
      <c r="R78" s="17"/>
      <c r="S78" s="17"/>
      <c r="T78" s="17"/>
      <c r="U78" s="17"/>
      <c r="V78" s="17"/>
      <c r="W78" s="17"/>
      <c r="X78" s="17"/>
    </row>
    <row r="79" spans="1:44" x14ac:dyDescent="0.2">
      <c r="A79" s="4"/>
      <c r="B79" s="4"/>
      <c r="C79" s="4"/>
      <c r="D79" s="4"/>
      <c r="E79" s="4"/>
      <c r="F79" s="4"/>
      <c r="G79" s="4"/>
      <c r="H79" s="4"/>
      <c r="I79" s="4"/>
      <c r="J79" s="4"/>
      <c r="K79" s="4"/>
      <c r="L79" s="4"/>
      <c r="M79" s="40"/>
      <c r="N79" s="20"/>
      <c r="O79" s="22"/>
      <c r="P79" s="4"/>
      <c r="Q79" s="4"/>
      <c r="R79" s="17"/>
      <c r="S79" s="17"/>
      <c r="T79" s="17"/>
      <c r="U79" s="17"/>
      <c r="V79" s="17"/>
      <c r="W79" s="17"/>
      <c r="X79" s="17"/>
    </row>
    <row r="80" spans="1:44" x14ac:dyDescent="0.2">
      <c r="A80" s="4"/>
      <c r="B80" s="4"/>
      <c r="C80" s="4"/>
      <c r="D80" s="4"/>
      <c r="E80" s="4"/>
      <c r="F80" s="4"/>
      <c r="G80" s="4"/>
      <c r="H80" s="4"/>
      <c r="I80" s="4"/>
      <c r="J80" s="4"/>
      <c r="K80" s="4"/>
      <c r="L80" s="4"/>
      <c r="M80" s="40"/>
      <c r="N80" s="20"/>
      <c r="O80" s="22"/>
      <c r="P80" s="4"/>
      <c r="Q80" s="4"/>
      <c r="R80" s="17"/>
      <c r="S80" s="17"/>
      <c r="T80" s="17"/>
      <c r="U80" s="17"/>
      <c r="V80" s="17"/>
      <c r="W80" s="17"/>
      <c r="X80" s="17"/>
    </row>
    <row r="81" spans="1:24" x14ac:dyDescent="0.2">
      <c r="A81" s="4"/>
      <c r="B81" s="4"/>
      <c r="C81" s="4"/>
      <c r="D81" s="4"/>
      <c r="E81" s="4"/>
      <c r="F81" s="4"/>
      <c r="G81" s="4"/>
      <c r="H81" s="4"/>
      <c r="I81" s="4"/>
      <c r="J81" s="4"/>
      <c r="K81" s="4"/>
      <c r="L81" s="4"/>
      <c r="M81" s="40"/>
      <c r="N81" s="20"/>
      <c r="O81" s="22"/>
      <c r="P81" s="4"/>
      <c r="Q81" s="4"/>
      <c r="R81" s="17"/>
      <c r="S81" s="17"/>
      <c r="T81" s="17"/>
      <c r="U81" s="17"/>
      <c r="V81" s="17"/>
      <c r="W81" s="17"/>
      <c r="X81" s="17"/>
    </row>
    <row r="82" spans="1:24" x14ac:dyDescent="0.2">
      <c r="A82" s="4"/>
      <c r="B82" s="4"/>
      <c r="C82" s="4"/>
      <c r="D82" s="4"/>
      <c r="E82" s="4"/>
      <c r="F82" s="4"/>
      <c r="G82" s="4"/>
      <c r="H82" s="4"/>
      <c r="I82" s="4"/>
      <c r="J82" s="4"/>
      <c r="K82" s="4"/>
      <c r="L82" s="4"/>
      <c r="M82" s="40"/>
      <c r="N82" s="20"/>
      <c r="O82" s="22"/>
      <c r="P82" s="4"/>
      <c r="Q82" s="4"/>
      <c r="R82" s="17"/>
      <c r="S82" s="17"/>
      <c r="T82" s="17"/>
      <c r="U82" s="17"/>
      <c r="V82" s="17"/>
      <c r="W82" s="17"/>
      <c r="X82" s="17"/>
    </row>
    <row r="83" spans="1:24" x14ac:dyDescent="0.2">
      <c r="A83" s="4"/>
      <c r="B83" s="4"/>
      <c r="C83" s="4"/>
      <c r="D83" s="4"/>
      <c r="E83" s="4"/>
      <c r="F83" s="4"/>
      <c r="G83" s="4"/>
      <c r="H83" s="4"/>
      <c r="I83" s="4"/>
      <c r="J83" s="4"/>
      <c r="K83" s="4"/>
      <c r="L83" s="4"/>
      <c r="M83" s="4"/>
      <c r="N83" s="4"/>
      <c r="O83" s="4"/>
      <c r="P83" s="4"/>
      <c r="Q83" s="4"/>
      <c r="R83" s="4"/>
      <c r="S83" s="4"/>
      <c r="T83" s="4"/>
      <c r="U83" s="4"/>
      <c r="V83" s="4"/>
      <c r="W83" s="4"/>
      <c r="X83" s="4"/>
    </row>
    <row r="84" spans="1:24" x14ac:dyDescent="0.2">
      <c r="A84" s="4"/>
      <c r="B84" s="4"/>
      <c r="C84" s="4"/>
      <c r="D84" s="4"/>
      <c r="E84" s="4"/>
      <c r="F84" s="4"/>
      <c r="G84" s="4"/>
      <c r="H84" s="4"/>
      <c r="I84" s="4"/>
      <c r="J84" s="4"/>
      <c r="K84" s="4"/>
      <c r="L84" s="4"/>
      <c r="M84" s="4"/>
      <c r="N84" s="4"/>
      <c r="O84" s="4"/>
      <c r="P84" s="4"/>
      <c r="Q84" s="4"/>
      <c r="R84" s="4"/>
      <c r="S84" s="4"/>
      <c r="T84" s="4"/>
      <c r="U84" s="4"/>
      <c r="V84" s="4"/>
      <c r="W84" s="4"/>
      <c r="X84" s="4"/>
    </row>
    <row r="85" spans="1:24" x14ac:dyDescent="0.2">
      <c r="A85" s="4"/>
      <c r="B85" s="4"/>
      <c r="C85" s="4"/>
      <c r="D85" s="4"/>
      <c r="E85" s="4"/>
      <c r="F85" s="4"/>
      <c r="G85" s="4"/>
      <c r="H85" s="4"/>
      <c r="I85" s="4"/>
      <c r="J85" s="4"/>
      <c r="K85" s="4"/>
      <c r="L85" s="4"/>
      <c r="M85" s="4"/>
      <c r="N85" s="4"/>
      <c r="O85" s="4"/>
      <c r="P85" s="4"/>
      <c r="Q85" s="4"/>
      <c r="R85" s="4"/>
      <c r="S85" s="4"/>
      <c r="T85" s="4"/>
      <c r="U85" s="4"/>
      <c r="V85" s="4"/>
      <c r="W85" s="4"/>
      <c r="X85" s="4"/>
    </row>
    <row r="86" spans="1:24" x14ac:dyDescent="0.2">
      <c r="A86" s="4"/>
      <c r="B86" s="4"/>
      <c r="C86" s="4"/>
      <c r="D86" s="4"/>
      <c r="E86" s="4"/>
      <c r="F86" s="4"/>
      <c r="G86" s="4"/>
      <c r="H86" s="4"/>
      <c r="I86" s="4"/>
      <c r="J86" s="4"/>
      <c r="K86" s="4"/>
      <c r="L86" s="4"/>
      <c r="M86" s="4"/>
      <c r="N86" s="4"/>
      <c r="O86" s="4"/>
      <c r="P86" s="4"/>
      <c r="Q86" s="4"/>
      <c r="R86" s="4"/>
      <c r="S86" s="4"/>
      <c r="T86" s="4"/>
      <c r="U86" s="4"/>
      <c r="V86" s="4"/>
      <c r="W86" s="4"/>
      <c r="X86" s="4"/>
    </row>
    <row r="87" spans="1:24" x14ac:dyDescent="0.2">
      <c r="A87" s="4"/>
      <c r="B87" s="4"/>
      <c r="C87" s="4"/>
      <c r="D87" s="4"/>
      <c r="E87" s="4"/>
      <c r="F87" s="4"/>
      <c r="G87" s="4"/>
      <c r="H87" s="4"/>
      <c r="I87" s="4"/>
      <c r="J87" s="4"/>
      <c r="K87" s="4"/>
      <c r="L87" s="4"/>
      <c r="M87" s="4"/>
      <c r="N87" s="4"/>
      <c r="O87" s="4"/>
      <c r="P87" s="4"/>
      <c r="Q87" s="4"/>
      <c r="R87" s="4"/>
      <c r="S87" s="4"/>
      <c r="T87" s="4"/>
      <c r="U87" s="4"/>
      <c r="V87" s="4"/>
      <c r="W87" s="4"/>
      <c r="X87" s="4"/>
    </row>
  </sheetData>
  <mergeCells count="27">
    <mergeCell ref="A2:H2"/>
    <mergeCell ref="A3:H3"/>
    <mergeCell ref="A19:H19"/>
    <mergeCell ref="J33:Q34"/>
    <mergeCell ref="J35:Q36"/>
    <mergeCell ref="A17:H17"/>
    <mergeCell ref="J18:L18"/>
    <mergeCell ref="C5:E5"/>
    <mergeCell ref="A8:A14"/>
    <mergeCell ref="A18:H18"/>
    <mergeCell ref="C15:E15"/>
    <mergeCell ref="J30:Q32"/>
    <mergeCell ref="J3:Q9"/>
    <mergeCell ref="D50:E52"/>
    <mergeCell ref="J37:Q37"/>
    <mergeCell ref="A49:H49"/>
    <mergeCell ref="F39:G39"/>
    <mergeCell ref="B39:C39"/>
    <mergeCell ref="J17:P17"/>
    <mergeCell ref="A38:H38"/>
    <mergeCell ref="D39:E39"/>
    <mergeCell ref="B25:C25"/>
    <mergeCell ref="N18:P18"/>
    <mergeCell ref="J22:Q23"/>
    <mergeCell ref="J24:Q26"/>
    <mergeCell ref="J21:Q21"/>
    <mergeCell ref="A20:H20"/>
  </mergeCells>
  <dataValidations count="1">
    <dataValidation type="list" allowBlank="1" showInputMessage="1" showErrorMessage="1" sqref="C24">
      <formula1>$B$7:$B$14</formula1>
    </dataValidation>
  </dataValidation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256" width="11.42578125" customWidth="1"/>
  </cols>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Analysis</vt:lpstr>
      <vt:lpstr>Sheet1</vt:lpstr>
    </vt:vector>
  </TitlesOfParts>
  <Company>Invitrogen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dc:creator>
  <cp:lastModifiedBy>Miller, Coleen</cp:lastModifiedBy>
  <dcterms:created xsi:type="dcterms:W3CDTF">2005-11-23T21:34:32Z</dcterms:created>
  <dcterms:modified xsi:type="dcterms:W3CDTF">2014-10-13T17:34:49Z</dcterms:modified>
</cp:coreProperties>
</file>